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01.03.2019" sheetId="1" r:id="rId1"/>
    <sheet name="ВАКАНТНЫЕ МЕСТА ДЛЯ ПРИЕМА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<sst xmlns="http://schemas.openxmlformats.org/spreadsheetml/2006/main" count="228" uniqueCount="111">
  <si>
    <t xml:space="preserve">Контингент студентов Орского индустриального колледжа </t>
  </si>
  <si>
    <t>ОЧНОЕ ОТДЕЛЕНИЕ</t>
  </si>
  <si>
    <t>1курс</t>
  </si>
  <si>
    <t>всего</t>
  </si>
  <si>
    <t>в т.ч.</t>
  </si>
  <si>
    <t>акад.</t>
  </si>
  <si>
    <t>2 курс</t>
  </si>
  <si>
    <t>3 курс</t>
  </si>
  <si>
    <t>4 курс</t>
  </si>
  <si>
    <t>5 курс</t>
  </si>
  <si>
    <t xml:space="preserve">Итого </t>
  </si>
  <si>
    <t>бюджет</t>
  </si>
  <si>
    <t>в/б</t>
  </si>
  <si>
    <t>бюдж</t>
  </si>
  <si>
    <t>3ЭБ</t>
  </si>
  <si>
    <t>3Св</t>
  </si>
  <si>
    <t>4Св</t>
  </si>
  <si>
    <t>5Св</t>
  </si>
  <si>
    <t>2Мех</t>
  </si>
  <si>
    <t>3Мех</t>
  </si>
  <si>
    <t>4Мех</t>
  </si>
  <si>
    <t>2Тор</t>
  </si>
  <si>
    <t>3Тор</t>
  </si>
  <si>
    <t>4Тор</t>
  </si>
  <si>
    <t>СПО:</t>
  </si>
  <si>
    <t>гр.21</t>
  </si>
  <si>
    <t>гр.31</t>
  </si>
  <si>
    <t>гр.13</t>
  </si>
  <si>
    <t>гр.23</t>
  </si>
  <si>
    <t>гр.33</t>
  </si>
  <si>
    <t>НПО:</t>
  </si>
  <si>
    <t>СУММА очное :</t>
  </si>
  <si>
    <t>ЗАОЧНОЕ ОТДЕЛЕНИЕ</t>
  </si>
  <si>
    <t>3курс</t>
  </si>
  <si>
    <t>2Э</t>
  </si>
  <si>
    <t>3Э</t>
  </si>
  <si>
    <t>Всего:</t>
  </si>
  <si>
    <t>ВЕЧЕРНЕЕ ОТДЕЛЕНИЕ</t>
  </si>
  <si>
    <t>ВСЕГО по колледжу:</t>
  </si>
  <si>
    <t>2б</t>
  </si>
  <si>
    <t>4Э</t>
  </si>
  <si>
    <t>4Пр</t>
  </si>
  <si>
    <t>1б</t>
  </si>
  <si>
    <t>2ПрА</t>
  </si>
  <si>
    <t>2ПрБ</t>
  </si>
  <si>
    <t>3Одл</t>
  </si>
  <si>
    <t>гр.18</t>
  </si>
  <si>
    <t>3ПрА</t>
  </si>
  <si>
    <t>3ПрБ</t>
  </si>
  <si>
    <t>2Бух</t>
  </si>
  <si>
    <t>2Св</t>
  </si>
  <si>
    <t>2ЭА</t>
  </si>
  <si>
    <t>г.Орск</t>
  </si>
  <si>
    <t>г.Гай</t>
  </si>
  <si>
    <t>гр.28</t>
  </si>
  <si>
    <t>КОЛ-ВО МЕСТ</t>
  </si>
  <si>
    <t>4ПрА</t>
  </si>
  <si>
    <t>4ПрБ</t>
  </si>
  <si>
    <t>4ЭА</t>
  </si>
  <si>
    <t>4ЭБ</t>
  </si>
  <si>
    <t xml:space="preserve">очное отделение </t>
  </si>
  <si>
    <t>1ПрА</t>
  </si>
  <si>
    <t>1ПрБ</t>
  </si>
  <si>
    <t>3ЭА</t>
  </si>
  <si>
    <t xml:space="preserve">очное отделение г.Орск </t>
  </si>
  <si>
    <t>очное отделение г.Гай (ППССЗ)</t>
  </si>
  <si>
    <t>очное отделение г.Гай (ППКРС)</t>
  </si>
  <si>
    <t>заочное отделение</t>
  </si>
  <si>
    <t>очно-заочное отделение</t>
  </si>
  <si>
    <t>ВСЕГО</t>
  </si>
  <si>
    <t>внебюджет</t>
  </si>
  <si>
    <t>2БУХ</t>
  </si>
  <si>
    <t>гр.33 (Сварщик)</t>
  </si>
  <si>
    <t>1ИС</t>
  </si>
  <si>
    <t>4ПриА</t>
  </si>
  <si>
    <t>4ПриБ</t>
  </si>
  <si>
    <t>1МехГ</t>
  </si>
  <si>
    <t>гр.11</t>
  </si>
  <si>
    <t>гр.38</t>
  </si>
  <si>
    <t>2МехГ</t>
  </si>
  <si>
    <t>3БухГ</t>
  </si>
  <si>
    <t>1ЭБ</t>
  </si>
  <si>
    <t>2ЭМ</t>
  </si>
  <si>
    <t>1Одл</t>
  </si>
  <si>
    <t>2ИС</t>
  </si>
  <si>
    <t>1ОдлГ</t>
  </si>
  <si>
    <t>2БухГ</t>
  </si>
  <si>
    <t>3 Пр Г</t>
  </si>
  <si>
    <t>4ПрГ</t>
  </si>
  <si>
    <t>3МехГ</t>
  </si>
  <si>
    <t>3При</t>
  </si>
  <si>
    <t>3БУХ</t>
  </si>
  <si>
    <t>гр.23 (Сварщик)</t>
  </si>
  <si>
    <t>гр.38(Повар)</t>
  </si>
  <si>
    <t>ИТОГО</t>
  </si>
  <si>
    <t>2ТОР</t>
  </si>
  <si>
    <t>3Бух</t>
  </si>
  <si>
    <t>3Прм</t>
  </si>
  <si>
    <t>4Прм</t>
  </si>
  <si>
    <t>гр.21 (Мастер по ТО)</t>
  </si>
  <si>
    <t>гр.28 (Повар)</t>
  </si>
  <si>
    <t>1Э</t>
  </si>
  <si>
    <t>5б</t>
  </si>
  <si>
    <t>7б</t>
  </si>
  <si>
    <t>1ЭА</t>
  </si>
  <si>
    <t>1Св</t>
  </si>
  <si>
    <t>1Мех</t>
  </si>
  <si>
    <t>1Тор</t>
  </si>
  <si>
    <t>8б</t>
  </si>
  <si>
    <t>ВАКАНСИИ на 01.03.2019г.</t>
  </si>
  <si>
    <t>на 01.03.2019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</si>
</sst>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6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8" xfId="0" applyFont="1" applyBorder="1" applyAlignment="1">
      <alignment/>
    </xf>
    <xf numFmtId="0" fontId="26" fillId="0" borderId="0" xfId="0" applyFont="1" applyAlignment="1">
      <alignment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20" fillId="24" borderId="28" xfId="0" applyFont="1" applyFill="1" applyBorder="1" applyAlignment="1">
      <alignment horizontal="left"/>
    </xf>
    <xf numFmtId="0" fontId="20" fillId="24" borderId="29" xfId="0" applyFont="1" applyFill="1" applyBorder="1" applyAlignment="1">
      <alignment horizontal="left"/>
    </xf>
    <xf numFmtId="0" fontId="20" fillId="24" borderId="30" xfId="0" applyFont="1" applyFill="1" applyBorder="1" applyAlignment="1">
      <alignment horizontal="left"/>
    </xf>
    <xf numFmtId="0" fontId="21" fillId="24" borderId="28" xfId="0" applyFont="1" applyFill="1" applyBorder="1" applyAlignment="1">
      <alignment horizontal="left"/>
    </xf>
    <xf numFmtId="0" fontId="20" fillId="24" borderId="31" xfId="0" applyFont="1" applyFill="1" applyBorder="1" applyAlignment="1">
      <alignment horizontal="left"/>
    </xf>
    <xf numFmtId="0" fontId="27" fillId="9" borderId="28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left" vertical="center"/>
    </xf>
    <xf numFmtId="0" fontId="20" fillId="9" borderId="30" xfId="0" applyFont="1" applyFill="1" applyBorder="1" applyAlignment="1">
      <alignment horizontal="left" vertical="center"/>
    </xf>
    <xf numFmtId="0" fontId="20" fillId="9" borderId="28" xfId="0" applyFont="1" applyFill="1" applyBorder="1" applyAlignment="1">
      <alignment horizontal="left" vertical="center"/>
    </xf>
    <xf numFmtId="0" fontId="28" fillId="9" borderId="28" xfId="0" applyFont="1" applyFill="1" applyBorder="1" applyAlignment="1">
      <alignment horizontal="left" vertical="center"/>
    </xf>
    <xf numFmtId="0" fontId="20" fillId="9" borderId="31" xfId="0" applyFont="1" applyFill="1" applyBorder="1" applyAlignment="1">
      <alignment horizontal="left" vertical="center"/>
    </xf>
    <xf numFmtId="0" fontId="20" fillId="9" borderId="28" xfId="0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8" fillId="0" borderId="26" xfId="0" applyFont="1" applyBorder="1" applyAlignment="1">
      <alignment/>
    </xf>
    <xf numFmtId="0" fontId="20" fillId="9" borderId="28" xfId="0" applyFont="1" applyFill="1" applyBorder="1" applyAlignment="1">
      <alignment/>
    </xf>
    <xf numFmtId="0" fontId="20" fillId="9" borderId="29" xfId="0" applyFont="1" applyFill="1" applyBorder="1" applyAlignment="1">
      <alignment horizontal="left"/>
    </xf>
    <xf numFmtId="0" fontId="20" fillId="9" borderId="28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20" fillId="25" borderId="34" xfId="0" applyFont="1" applyFill="1" applyBorder="1" applyAlignment="1">
      <alignment horizontal="center"/>
    </xf>
    <xf numFmtId="0" fontId="20" fillId="25" borderId="34" xfId="0" applyFont="1" applyFill="1" applyBorder="1" applyAlignment="1">
      <alignment horizontal="right"/>
    </xf>
    <xf numFmtId="0" fontId="20" fillId="25" borderId="35" xfId="0" applyFont="1" applyFill="1" applyBorder="1" applyAlignment="1">
      <alignment/>
    </xf>
    <xf numFmtId="0" fontId="20" fillId="9" borderId="36" xfId="0" applyFont="1" applyFill="1" applyBorder="1" applyAlignment="1">
      <alignment/>
    </xf>
    <xf numFmtId="0" fontId="20" fillId="9" borderId="11" xfId="0" applyFont="1" applyFill="1" applyBorder="1" applyAlignment="1">
      <alignment horizontal="left"/>
    </xf>
    <xf numFmtId="0" fontId="20" fillId="9" borderId="37" xfId="0" applyFont="1" applyFill="1" applyBorder="1" applyAlignment="1">
      <alignment horizontal="left"/>
    </xf>
    <xf numFmtId="0" fontId="20" fillId="9" borderId="36" xfId="0" applyFont="1" applyFill="1" applyBorder="1" applyAlignment="1">
      <alignment horizontal="left"/>
    </xf>
    <xf numFmtId="0" fontId="18" fillId="0" borderId="17" xfId="0" applyFont="1" applyBorder="1" applyAlignment="1">
      <alignment horizontal="left" vertical="center"/>
    </xf>
    <xf numFmtId="0" fontId="18" fillId="26" borderId="17" xfId="0" applyFont="1" applyFill="1" applyBorder="1" applyAlignment="1">
      <alignment horizontal="left"/>
    </xf>
    <xf numFmtId="0" fontId="18" fillId="0" borderId="32" xfId="0" applyFont="1" applyBorder="1" applyAlignment="1">
      <alignment/>
    </xf>
    <xf numFmtId="0" fontId="18" fillId="0" borderId="0" xfId="0" applyFont="1" applyBorder="1" applyAlignment="1">
      <alignment/>
    </xf>
    <xf numFmtId="0" fontId="27" fillId="0" borderId="23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17" xfId="0" applyFont="1" applyBorder="1" applyAlignment="1">
      <alignment/>
    </xf>
    <xf numFmtId="0" fontId="36" fillId="0" borderId="17" xfId="0" applyFont="1" applyBorder="1" applyAlignment="1">
      <alignment horizontal="left"/>
    </xf>
    <xf numFmtId="0" fontId="30" fillId="0" borderId="0" xfId="0" applyFont="1" applyAlignment="1">
      <alignment/>
    </xf>
    <xf numFmtId="0" fontId="20" fillId="9" borderId="30" xfId="0" applyFont="1" applyFill="1" applyBorder="1" applyAlignment="1">
      <alignment horizontal="left"/>
    </xf>
    <xf numFmtId="0" fontId="18" fillId="0" borderId="17" xfId="0" applyFont="1" applyBorder="1" applyAlignment="1">
      <alignment horizontal="left" vertical="top"/>
    </xf>
    <xf numFmtId="0" fontId="20" fillId="9" borderId="41" xfId="0" applyFont="1" applyFill="1" applyBorder="1" applyAlignment="1">
      <alignment horizontal="right"/>
    </xf>
    <xf numFmtId="0" fontId="20" fillId="26" borderId="0" xfId="0" applyFont="1" applyFill="1" applyAlignment="1">
      <alignment horizontal="right"/>
    </xf>
    <xf numFmtId="0" fontId="20" fillId="26" borderId="0" xfId="0" applyFont="1" applyFill="1" applyBorder="1" applyAlignment="1">
      <alignment/>
    </xf>
    <xf numFmtId="0" fontId="18" fillId="0" borderId="16" xfId="0" applyFont="1" applyBorder="1" applyAlignment="1">
      <alignment/>
    </xf>
    <xf numFmtId="0" fontId="20" fillId="24" borderId="42" xfId="0" applyFont="1" applyFill="1" applyBorder="1" applyAlignment="1">
      <alignment horizontal="left"/>
    </xf>
    <xf numFmtId="0" fontId="18" fillId="0" borderId="43" xfId="0" applyFont="1" applyBorder="1" applyAlignment="1">
      <alignment horizontal="left"/>
    </xf>
    <xf numFmtId="0" fontId="18" fillId="0" borderId="44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 vertical="center"/>
    </xf>
    <xf numFmtId="0" fontId="22" fillId="0" borderId="37" xfId="0" applyFont="1" applyBorder="1" applyAlignment="1">
      <alignment horizontal="center"/>
    </xf>
    <xf numFmtId="0" fontId="24" fillId="0" borderId="45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8" fillId="26" borderId="13" xfId="0" applyFont="1" applyFill="1" applyBorder="1" applyAlignment="1">
      <alignment horizontal="left"/>
    </xf>
    <xf numFmtId="0" fontId="20" fillId="0" borderId="46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18" fillId="0" borderId="14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18" fillId="0" borderId="45" xfId="0" applyFont="1" applyBorder="1" applyAlignment="1">
      <alignment horizontal="left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18" fillId="0" borderId="47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36" fillId="0" borderId="1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2" xfId="0" applyFont="1" applyBorder="1" applyAlignment="1">
      <alignment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20" fillId="9" borderId="11" xfId="0" applyFont="1" applyFill="1" applyBorder="1" applyAlignment="1">
      <alignment horizontal="right"/>
    </xf>
    <xf numFmtId="0" fontId="20" fillId="9" borderId="34" xfId="0" applyFont="1" applyFill="1" applyBorder="1" applyAlignment="1">
      <alignment horizontal="left"/>
    </xf>
    <xf numFmtId="0" fontId="20" fillId="9" borderId="50" xfId="0" applyFont="1" applyFill="1" applyBorder="1" applyAlignment="1">
      <alignment horizontal="left"/>
    </xf>
    <xf numFmtId="0" fontId="31" fillId="0" borderId="36" xfId="0" applyFont="1" applyFill="1" applyBorder="1" applyAlignment="1">
      <alignment wrapText="1"/>
    </xf>
    <xf numFmtId="0" fontId="31" fillId="0" borderId="19" xfId="0" applyFont="1" applyBorder="1" applyAlignment="1">
      <alignment horizontal="left"/>
    </xf>
    <xf numFmtId="0" fontId="31" fillId="0" borderId="18" xfId="0" applyFont="1" applyBorder="1" applyAlignment="1">
      <alignment horizontal="right"/>
    </xf>
    <xf numFmtId="0" fontId="31" fillId="0" borderId="12" xfId="0" applyFont="1" applyBorder="1" applyAlignment="1">
      <alignment horizontal="left"/>
    </xf>
    <xf numFmtId="0" fontId="31" fillId="0" borderId="14" xfId="0" applyFont="1" applyBorder="1" applyAlignment="1">
      <alignment horizontal="right"/>
    </xf>
    <xf numFmtId="0" fontId="31" fillId="0" borderId="21" xfId="0" applyFont="1" applyBorder="1" applyAlignment="1">
      <alignment horizontal="left"/>
    </xf>
    <xf numFmtId="0" fontId="31" fillId="0" borderId="10" xfId="0" applyFont="1" applyBorder="1" applyAlignment="1">
      <alignment horizontal="right"/>
    </xf>
    <xf numFmtId="0" fontId="0" fillId="0" borderId="17" xfId="0" applyBorder="1" applyAlignment="1">
      <alignment/>
    </xf>
    <xf numFmtId="0" fontId="18" fillId="0" borderId="51" xfId="0" applyFont="1" applyBorder="1" applyAlignment="1">
      <alignment horizontal="left"/>
    </xf>
    <xf numFmtId="0" fontId="18" fillId="0" borderId="22" xfId="0" applyFont="1" applyBorder="1" applyAlignment="1">
      <alignment horizontal="left" vertical="center"/>
    </xf>
    <xf numFmtId="0" fontId="18" fillId="0" borderId="39" xfId="0" applyFont="1" applyBorder="1" applyAlignment="1">
      <alignment horizontal="left"/>
    </xf>
    <xf numFmtId="0" fontId="36" fillId="0" borderId="22" xfId="0" applyFont="1" applyBorder="1" applyAlignment="1">
      <alignment horizontal="left"/>
    </xf>
    <xf numFmtId="0" fontId="36" fillId="0" borderId="39" xfId="0" applyFont="1" applyBorder="1" applyAlignment="1">
      <alignment horizontal="left"/>
    </xf>
    <xf numFmtId="0" fontId="18" fillId="0" borderId="52" xfId="0" applyFont="1" applyBorder="1" applyAlignment="1">
      <alignment horizontal="left"/>
    </xf>
    <xf numFmtId="0" fontId="20" fillId="24" borderId="53" xfId="0" applyFont="1" applyFill="1" applyBorder="1" applyAlignment="1">
      <alignment horizontal="left"/>
    </xf>
    <xf numFmtId="0" fontId="22" fillId="0" borderId="2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26" xfId="0" applyFont="1" applyBorder="1" applyAlignment="1">
      <alignment/>
    </xf>
    <xf numFmtId="0" fontId="18" fillId="0" borderId="53" xfId="0" applyFont="1" applyBorder="1" applyAlignment="1">
      <alignment horizontal="left"/>
    </xf>
    <xf numFmtId="0" fontId="18" fillId="0" borderId="34" xfId="0" applyFont="1" applyBorder="1" applyAlignment="1">
      <alignment horizontal="left" vertical="center"/>
    </xf>
    <xf numFmtId="0" fontId="20" fillId="24" borderId="55" xfId="0" applyFont="1" applyFill="1" applyBorder="1" applyAlignment="1">
      <alignment horizontal="left"/>
    </xf>
    <xf numFmtId="0" fontId="18" fillId="0" borderId="39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20" fillId="24" borderId="56" xfId="0" applyFont="1" applyFill="1" applyBorder="1" applyAlignment="1">
      <alignment horizontal="left"/>
    </xf>
    <xf numFmtId="0" fontId="18" fillId="0" borderId="51" xfId="0" applyFont="1" applyBorder="1" applyAlignment="1">
      <alignment horizontal="right"/>
    </xf>
    <xf numFmtId="0" fontId="20" fillId="24" borderId="53" xfId="0" applyFont="1" applyFill="1" applyBorder="1" applyAlignment="1">
      <alignment horizontal="right"/>
    </xf>
    <xf numFmtId="0" fontId="18" fillId="0" borderId="57" xfId="0" applyFont="1" applyBorder="1" applyAlignment="1">
      <alignment horizontal="left"/>
    </xf>
    <xf numFmtId="0" fontId="18" fillId="0" borderId="33" xfId="0" applyFont="1" applyBorder="1" applyAlignment="1">
      <alignment horizontal="left" vertical="center"/>
    </xf>
    <xf numFmtId="0" fontId="18" fillId="0" borderId="58" xfId="0" applyFont="1" applyBorder="1" applyAlignment="1">
      <alignment horizontal="left" vertical="center"/>
    </xf>
    <xf numFmtId="0" fontId="18" fillId="0" borderId="32" xfId="0" applyFont="1" applyBorder="1" applyAlignment="1">
      <alignment horizontal="center"/>
    </xf>
    <xf numFmtId="0" fontId="18" fillId="0" borderId="57" xfId="0" applyFont="1" applyBorder="1" applyAlignment="1">
      <alignment/>
    </xf>
    <xf numFmtId="0" fontId="18" fillId="0" borderId="33" xfId="0" applyFont="1" applyBorder="1" applyAlignment="1">
      <alignment horizontal="left"/>
    </xf>
    <xf numFmtId="0" fontId="18" fillId="0" borderId="58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58" xfId="0" applyFont="1" applyBorder="1" applyAlignment="1">
      <alignment horizontal="left" vertical="top"/>
    </xf>
    <xf numFmtId="0" fontId="18" fillId="0" borderId="33" xfId="0" applyFont="1" applyBorder="1" applyAlignment="1">
      <alignment/>
    </xf>
    <xf numFmtId="0" fontId="18" fillId="0" borderId="58" xfId="0" applyFont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47" xfId="0" applyFont="1" applyBorder="1" applyAlignment="1">
      <alignment horizontal="right"/>
    </xf>
    <xf numFmtId="0" fontId="18" fillId="0" borderId="22" xfId="0" applyFont="1" applyBorder="1" applyAlignment="1">
      <alignment/>
    </xf>
    <xf numFmtId="0" fontId="18" fillId="0" borderId="22" xfId="0" applyFont="1" applyBorder="1" applyAlignment="1">
      <alignment horizontal="left" vertical="top"/>
    </xf>
    <xf numFmtId="0" fontId="18" fillId="0" borderId="51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39" xfId="0" applyFont="1" applyBorder="1" applyAlignment="1">
      <alignment/>
    </xf>
    <xf numFmtId="0" fontId="25" fillId="0" borderId="43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36" fillId="0" borderId="20" xfId="0" applyFont="1" applyBorder="1" applyAlignment="1">
      <alignment horizontal="left"/>
    </xf>
    <xf numFmtId="0" fontId="18" fillId="0" borderId="15" xfId="0" applyFont="1" applyBorder="1" applyAlignment="1">
      <alignment horizontal="right"/>
    </xf>
    <xf numFmtId="0" fontId="18" fillId="0" borderId="51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57" xfId="0" applyFont="1" applyBorder="1" applyAlignment="1">
      <alignment horizontal="right"/>
    </xf>
    <xf numFmtId="0" fontId="18" fillId="0" borderId="47" xfId="0" applyFont="1" applyBorder="1" applyAlignment="1">
      <alignment/>
    </xf>
    <xf numFmtId="0" fontId="18" fillId="0" borderId="61" xfId="0" applyFont="1" applyBorder="1" applyAlignment="1">
      <alignment horizontal="right"/>
    </xf>
    <xf numFmtId="0" fontId="20" fillId="24" borderId="62" xfId="0" applyFont="1" applyFill="1" applyBorder="1" applyAlignment="1">
      <alignment horizontal="right"/>
    </xf>
    <xf numFmtId="0" fontId="20" fillId="24" borderId="49" xfId="0" applyFont="1" applyFill="1" applyBorder="1" applyAlignment="1">
      <alignment/>
    </xf>
    <xf numFmtId="0" fontId="18" fillId="0" borderId="63" xfId="0" applyFont="1" applyBorder="1" applyAlignment="1">
      <alignment horizontal="right"/>
    </xf>
    <xf numFmtId="0" fontId="20" fillId="24" borderId="48" xfId="0" applyFont="1" applyFill="1" applyBorder="1" applyAlignment="1">
      <alignment horizontal="left"/>
    </xf>
    <xf numFmtId="0" fontId="20" fillId="0" borderId="51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64" xfId="0" applyFont="1" applyBorder="1" applyAlignment="1">
      <alignment/>
    </xf>
    <xf numFmtId="0" fontId="31" fillId="0" borderId="26" xfId="0" applyFont="1" applyBorder="1" applyAlignment="1">
      <alignment/>
    </xf>
    <xf numFmtId="0" fontId="32" fillId="0" borderId="28" xfId="0" applyFont="1" applyFill="1" applyBorder="1" applyAlignment="1">
      <alignment/>
    </xf>
    <xf numFmtId="0" fontId="33" fillId="0" borderId="48" xfId="0" applyFont="1" applyBorder="1" applyAlignment="1">
      <alignment/>
    </xf>
    <xf numFmtId="0" fontId="18" fillId="0" borderId="65" xfId="0" applyFont="1" applyBorder="1" applyAlignment="1">
      <alignment horizontal="left"/>
    </xf>
    <xf numFmtId="0" fontId="18" fillId="0" borderId="66" xfId="0" applyFont="1" applyBorder="1" applyAlignment="1">
      <alignment horizontal="left"/>
    </xf>
    <xf numFmtId="0" fontId="20" fillId="0" borderId="27" xfId="0" applyFont="1" applyBorder="1" applyAlignment="1">
      <alignment horizontal="left"/>
    </xf>
    <xf numFmtId="0" fontId="20" fillId="0" borderId="67" xfId="0" applyFont="1" applyBorder="1" applyAlignment="1">
      <alignment horizontal="left"/>
    </xf>
    <xf numFmtId="0" fontId="20" fillId="0" borderId="54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3" fillId="0" borderId="51" xfId="0" applyFont="1" applyBorder="1" applyAlignment="1">
      <alignment horizontal="right"/>
    </xf>
    <xf numFmtId="0" fontId="23" fillId="0" borderId="64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0" fillId="0" borderId="72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2" fillId="0" borderId="7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0" fillId="25" borderId="42" xfId="0" applyFont="1" applyFill="1" applyBorder="1" applyAlignment="1">
      <alignment horizontal="center"/>
    </xf>
    <xf numFmtId="0" fontId="20" fillId="25" borderId="34" xfId="0" applyFont="1" applyFill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32" fillId="0" borderId="75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2" fillId="0" borderId="62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view="pageBreakPreview" zoomScaleSheetLayoutView="100" zoomScalePageLayoutView="0" workbookViewId="0" topLeftCell="A1">
      <selection activeCell="U18" sqref="U18"/>
    </sheetView>
  </sheetViews>
  <sheetFormatPr defaultColWidth="9.140625" defaultRowHeight="15"/>
  <cols>
    <col min="1" max="1" width="6.8515625" style="3" customWidth="1"/>
    <col min="2" max="2" width="5.28125" style="4" customWidth="1"/>
    <col min="3" max="3" width="5.421875" style="3" customWidth="1"/>
    <col min="4" max="4" width="3.7109375" style="4" customWidth="1"/>
    <col min="5" max="5" width="5.00390625" style="4" customWidth="1"/>
    <col min="6" max="6" width="6.421875" style="3" customWidth="1"/>
    <col min="7" max="7" width="5.28125" style="4" customWidth="1"/>
    <col min="8" max="8" width="5.28125" style="3" customWidth="1"/>
    <col min="9" max="9" width="3.7109375" style="4" customWidth="1"/>
    <col min="10" max="10" width="4.57421875" style="4" customWidth="1"/>
    <col min="11" max="11" width="6.57421875" style="3" customWidth="1"/>
    <col min="12" max="12" width="5.28125" style="5" customWidth="1"/>
    <col min="13" max="13" width="5.7109375" style="3" customWidth="1"/>
    <col min="14" max="14" width="3.7109375" style="3" customWidth="1"/>
    <col min="15" max="15" width="5.00390625" style="3" customWidth="1"/>
    <col min="16" max="16" width="6.140625" style="3" customWidth="1"/>
    <col min="17" max="17" width="5.28125" style="3" customWidth="1"/>
    <col min="18" max="18" width="4.57421875" style="3" customWidth="1"/>
    <col min="19" max="19" width="4.140625" style="3" customWidth="1"/>
    <col min="20" max="20" width="7.28125" style="3" customWidth="1"/>
    <col min="21" max="21" width="5.8515625" style="3" customWidth="1"/>
    <col min="22" max="23" width="5.28125" style="3" customWidth="1"/>
    <col min="24" max="24" width="3.7109375" style="3" customWidth="1"/>
    <col min="25" max="25" width="5.7109375" style="3" customWidth="1"/>
    <col min="26" max="26" width="5.28125" style="6" customWidth="1"/>
    <col min="27" max="27" width="6.28125" style="3" customWidth="1"/>
    <col min="28" max="28" width="5.28125" style="3" customWidth="1"/>
    <col min="29" max="29" width="8.57421875" style="3" customWidth="1"/>
  </cols>
  <sheetData>
    <row r="1" spans="1:39" ht="15.7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7" t="s">
        <v>110</v>
      </c>
      <c r="Y1" s="187"/>
      <c r="Z1" s="187"/>
      <c r="AA1" s="187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29" ht="15.75" thickBot="1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5"/>
    </row>
    <row r="3" spans="1:29" ht="15">
      <c r="A3" s="188" t="s">
        <v>2</v>
      </c>
      <c r="B3" s="190" t="s">
        <v>3</v>
      </c>
      <c r="C3" s="192" t="s">
        <v>4</v>
      </c>
      <c r="D3" s="192"/>
      <c r="E3" s="193" t="s">
        <v>5</v>
      </c>
      <c r="F3" s="195" t="s">
        <v>6</v>
      </c>
      <c r="G3" s="190" t="s">
        <v>3</v>
      </c>
      <c r="H3" s="192" t="s">
        <v>4</v>
      </c>
      <c r="I3" s="192"/>
      <c r="J3" s="193" t="s">
        <v>5</v>
      </c>
      <c r="K3" s="195" t="s">
        <v>7</v>
      </c>
      <c r="L3" s="190" t="s">
        <v>3</v>
      </c>
      <c r="M3" s="192" t="s">
        <v>4</v>
      </c>
      <c r="N3" s="192"/>
      <c r="O3" s="193" t="s">
        <v>5</v>
      </c>
      <c r="P3" s="195" t="s">
        <v>8</v>
      </c>
      <c r="Q3" s="190" t="s">
        <v>3</v>
      </c>
      <c r="R3" s="192" t="s">
        <v>4</v>
      </c>
      <c r="S3" s="192"/>
      <c r="T3" s="193" t="s">
        <v>5</v>
      </c>
      <c r="U3" s="195" t="s">
        <v>9</v>
      </c>
      <c r="V3" s="190" t="s">
        <v>3</v>
      </c>
      <c r="W3" s="192" t="s">
        <v>4</v>
      </c>
      <c r="X3" s="193"/>
      <c r="Y3" s="193" t="s">
        <v>5</v>
      </c>
      <c r="Z3" s="200" t="s">
        <v>10</v>
      </c>
      <c r="AA3" s="190" t="s">
        <v>4</v>
      </c>
      <c r="AB3" s="192"/>
      <c r="AC3" s="202"/>
    </row>
    <row r="4" spans="1:29" ht="15.75" thickBot="1">
      <c r="A4" s="189"/>
      <c r="B4" s="191"/>
      <c r="C4" s="123" t="s">
        <v>11</v>
      </c>
      <c r="D4" s="123" t="s">
        <v>12</v>
      </c>
      <c r="E4" s="194"/>
      <c r="F4" s="196"/>
      <c r="G4" s="191"/>
      <c r="H4" s="123" t="s">
        <v>11</v>
      </c>
      <c r="I4" s="123" t="s">
        <v>12</v>
      </c>
      <c r="J4" s="194"/>
      <c r="K4" s="196"/>
      <c r="L4" s="191"/>
      <c r="M4" s="123" t="s">
        <v>11</v>
      </c>
      <c r="N4" s="123" t="s">
        <v>12</v>
      </c>
      <c r="O4" s="194"/>
      <c r="P4" s="196"/>
      <c r="Q4" s="191"/>
      <c r="R4" s="123" t="s">
        <v>11</v>
      </c>
      <c r="S4" s="123" t="s">
        <v>12</v>
      </c>
      <c r="T4" s="194"/>
      <c r="U4" s="196"/>
      <c r="V4" s="191"/>
      <c r="W4" s="123" t="s">
        <v>13</v>
      </c>
      <c r="X4" s="124" t="s">
        <v>12</v>
      </c>
      <c r="Y4" s="194"/>
      <c r="Z4" s="201"/>
      <c r="AA4" s="125" t="s">
        <v>11</v>
      </c>
      <c r="AB4" s="123" t="s">
        <v>12</v>
      </c>
      <c r="AC4" s="126" t="s">
        <v>5</v>
      </c>
    </row>
    <row r="5" spans="1:29" ht="13.5" customHeight="1" thickBot="1">
      <c r="A5" s="116" t="s">
        <v>104</v>
      </c>
      <c r="B5" s="130">
        <v>25</v>
      </c>
      <c r="C5" s="117">
        <v>25</v>
      </c>
      <c r="D5" s="117"/>
      <c r="E5" s="148"/>
      <c r="F5" s="116" t="s">
        <v>51</v>
      </c>
      <c r="G5" s="118">
        <v>22</v>
      </c>
      <c r="H5" s="21">
        <v>22</v>
      </c>
      <c r="I5" s="21"/>
      <c r="J5" s="23"/>
      <c r="K5" s="116" t="s">
        <v>63</v>
      </c>
      <c r="L5" s="118">
        <v>22</v>
      </c>
      <c r="M5" s="21">
        <v>22</v>
      </c>
      <c r="N5" s="119"/>
      <c r="O5" s="23"/>
      <c r="P5" s="116" t="s">
        <v>58</v>
      </c>
      <c r="Q5" s="118">
        <v>23</v>
      </c>
      <c r="R5" s="21">
        <v>23</v>
      </c>
      <c r="S5" s="21"/>
      <c r="T5" s="23"/>
      <c r="U5" s="116"/>
      <c r="V5" s="120"/>
      <c r="W5" s="119"/>
      <c r="X5" s="119"/>
      <c r="Y5" s="159"/>
      <c r="Z5" s="135">
        <f>B5+G5+L5+Q5</f>
        <v>92</v>
      </c>
      <c r="AA5" s="162">
        <f>C5+H5+M5+R5+W5</f>
        <v>92</v>
      </c>
      <c r="AB5" s="135">
        <f>D5+I5+N5+S5</f>
        <v>0</v>
      </c>
      <c r="AC5" s="116"/>
    </row>
    <row r="6" spans="1:29" ht="13.5" customHeight="1" thickBot="1">
      <c r="A6" s="12" t="s">
        <v>81</v>
      </c>
      <c r="B6" s="131">
        <v>23</v>
      </c>
      <c r="C6" s="56">
        <v>23</v>
      </c>
      <c r="D6" s="56"/>
      <c r="E6" s="149"/>
      <c r="F6" s="12"/>
      <c r="G6" s="13"/>
      <c r="H6" s="14"/>
      <c r="I6" s="14"/>
      <c r="J6" s="17"/>
      <c r="K6" s="12" t="s">
        <v>14</v>
      </c>
      <c r="L6" s="13">
        <v>23</v>
      </c>
      <c r="M6" s="14">
        <v>23</v>
      </c>
      <c r="N6" s="68"/>
      <c r="O6" s="17"/>
      <c r="P6" s="12" t="s">
        <v>59</v>
      </c>
      <c r="Q6" s="13">
        <v>23</v>
      </c>
      <c r="R6" s="14">
        <v>23</v>
      </c>
      <c r="S6" s="14"/>
      <c r="T6" s="17"/>
      <c r="U6" s="12"/>
      <c r="V6" s="94"/>
      <c r="W6" s="68"/>
      <c r="X6" s="68"/>
      <c r="Y6" s="160"/>
      <c r="Z6" s="135">
        <f aca="true" t="shared" si="0" ref="Z6:Z19">B6+G6+L6+Q6</f>
        <v>69</v>
      </c>
      <c r="AA6" s="162">
        <f aca="true" t="shared" si="1" ref="AA6:AA19">C6+H6+M6+R6+W6</f>
        <v>69</v>
      </c>
      <c r="AB6" s="161">
        <f aca="true" t="shared" si="2" ref="AB6:AB19">D6+I6+N6+S6</f>
        <v>0</v>
      </c>
      <c r="AC6" s="93"/>
    </row>
    <row r="7" spans="1:29" ht="13.5" customHeight="1" thickBot="1">
      <c r="A7" s="12"/>
      <c r="B7" s="131"/>
      <c r="C7" s="56"/>
      <c r="D7" s="56"/>
      <c r="E7" s="149"/>
      <c r="F7" s="12" t="s">
        <v>82</v>
      </c>
      <c r="G7" s="13">
        <v>23</v>
      </c>
      <c r="H7" s="14">
        <v>23</v>
      </c>
      <c r="I7" s="14"/>
      <c r="J7" s="17"/>
      <c r="K7" s="12"/>
      <c r="L7" s="13"/>
      <c r="M7" s="14"/>
      <c r="N7" s="68"/>
      <c r="O7" s="17"/>
      <c r="P7" s="12"/>
      <c r="Q7" s="13"/>
      <c r="R7" s="14"/>
      <c r="S7" s="14"/>
      <c r="T7" s="17"/>
      <c r="U7" s="12"/>
      <c r="V7" s="94"/>
      <c r="W7" s="68"/>
      <c r="X7" s="68"/>
      <c r="Y7" s="160"/>
      <c r="Z7" s="135">
        <f t="shared" si="0"/>
        <v>23</v>
      </c>
      <c r="AA7" s="162">
        <f t="shared" si="1"/>
        <v>23</v>
      </c>
      <c r="AB7" s="161">
        <f t="shared" si="2"/>
        <v>0</v>
      </c>
      <c r="AC7" s="93"/>
    </row>
    <row r="8" spans="1:29" ht="13.5" customHeight="1" thickBot="1">
      <c r="A8" s="12" t="s">
        <v>105</v>
      </c>
      <c r="B8" s="131">
        <v>25</v>
      </c>
      <c r="C8" s="56">
        <v>25</v>
      </c>
      <c r="D8" s="56"/>
      <c r="E8" s="149"/>
      <c r="F8" s="12" t="s">
        <v>50</v>
      </c>
      <c r="G8" s="13">
        <v>23</v>
      </c>
      <c r="H8" s="14">
        <v>23</v>
      </c>
      <c r="I8" s="14"/>
      <c r="J8" s="17"/>
      <c r="K8" s="12" t="s">
        <v>15</v>
      </c>
      <c r="L8" s="13">
        <v>24</v>
      </c>
      <c r="M8" s="14">
        <v>23</v>
      </c>
      <c r="N8" s="14"/>
      <c r="O8" s="17" t="s">
        <v>42</v>
      </c>
      <c r="P8" s="12" t="s">
        <v>16</v>
      </c>
      <c r="Q8" s="13">
        <v>24</v>
      </c>
      <c r="R8" s="14">
        <v>23</v>
      </c>
      <c r="S8" s="14"/>
      <c r="T8" s="17" t="s">
        <v>42</v>
      </c>
      <c r="U8" s="12" t="s">
        <v>17</v>
      </c>
      <c r="V8" s="13"/>
      <c r="W8" s="14"/>
      <c r="X8" s="14"/>
      <c r="Y8" s="17"/>
      <c r="Z8" s="135">
        <f>B8+G8+L8+Q8+V8</f>
        <v>96</v>
      </c>
      <c r="AA8" s="162">
        <f t="shared" si="1"/>
        <v>94</v>
      </c>
      <c r="AB8" s="161">
        <f t="shared" si="2"/>
        <v>0</v>
      </c>
      <c r="AC8" s="93" t="s">
        <v>39</v>
      </c>
    </row>
    <row r="9" spans="1:29" ht="13.5" customHeight="1" thickBot="1">
      <c r="A9" s="12" t="s">
        <v>106</v>
      </c>
      <c r="B9" s="131">
        <v>23</v>
      </c>
      <c r="C9" s="56">
        <v>23</v>
      </c>
      <c r="D9" s="56"/>
      <c r="E9" s="149"/>
      <c r="F9" s="93" t="s">
        <v>18</v>
      </c>
      <c r="G9" s="13">
        <v>21</v>
      </c>
      <c r="H9" s="14">
        <v>21</v>
      </c>
      <c r="I9" s="14"/>
      <c r="J9" s="17"/>
      <c r="K9" s="12" t="s">
        <v>19</v>
      </c>
      <c r="L9" s="13">
        <v>16</v>
      </c>
      <c r="M9" s="14">
        <v>16</v>
      </c>
      <c r="N9" s="14"/>
      <c r="O9" s="17"/>
      <c r="P9" s="12" t="s">
        <v>20</v>
      </c>
      <c r="Q9" s="13">
        <v>16</v>
      </c>
      <c r="R9" s="14">
        <v>16</v>
      </c>
      <c r="S9" s="14"/>
      <c r="T9" s="17"/>
      <c r="U9" s="12"/>
      <c r="V9" s="13"/>
      <c r="W9" s="14"/>
      <c r="X9" s="14"/>
      <c r="Y9" s="17"/>
      <c r="Z9" s="135">
        <f t="shared" si="0"/>
        <v>76</v>
      </c>
      <c r="AA9" s="162">
        <f t="shared" si="1"/>
        <v>76</v>
      </c>
      <c r="AB9" s="161">
        <f t="shared" si="2"/>
        <v>0</v>
      </c>
      <c r="AC9" s="93"/>
    </row>
    <row r="10" spans="1:29" ht="13.5" customHeight="1" thickBot="1">
      <c r="A10" s="12" t="s">
        <v>107</v>
      </c>
      <c r="B10" s="131">
        <v>21</v>
      </c>
      <c r="C10" s="56">
        <v>21</v>
      </c>
      <c r="D10" s="56"/>
      <c r="E10" s="149"/>
      <c r="F10" s="12" t="s">
        <v>21</v>
      </c>
      <c r="G10" s="13">
        <v>21</v>
      </c>
      <c r="H10" s="14">
        <v>21</v>
      </c>
      <c r="I10" s="14"/>
      <c r="J10" s="17"/>
      <c r="K10" s="12" t="s">
        <v>22</v>
      </c>
      <c r="L10" s="13">
        <v>21</v>
      </c>
      <c r="M10" s="14">
        <v>21</v>
      </c>
      <c r="N10" s="14"/>
      <c r="O10" s="17"/>
      <c r="P10" s="12" t="s">
        <v>23</v>
      </c>
      <c r="Q10" s="13">
        <v>20</v>
      </c>
      <c r="R10" s="14">
        <v>20</v>
      </c>
      <c r="S10" s="14"/>
      <c r="T10" s="17"/>
      <c r="U10" s="12"/>
      <c r="V10" s="13"/>
      <c r="W10" s="14"/>
      <c r="X10" s="14"/>
      <c r="Y10" s="17"/>
      <c r="Z10" s="135">
        <f t="shared" si="0"/>
        <v>83</v>
      </c>
      <c r="AA10" s="162">
        <f t="shared" si="1"/>
        <v>83</v>
      </c>
      <c r="AB10" s="161">
        <f t="shared" si="2"/>
        <v>0</v>
      </c>
      <c r="AC10" s="93"/>
    </row>
    <row r="11" spans="1:29" ht="13.5" customHeight="1" thickBot="1">
      <c r="A11" s="12"/>
      <c r="B11" s="131"/>
      <c r="C11" s="56"/>
      <c r="D11" s="56"/>
      <c r="E11" s="149"/>
      <c r="F11" s="12"/>
      <c r="G11" s="13"/>
      <c r="H11" s="14"/>
      <c r="I11" s="14"/>
      <c r="J11" s="17"/>
      <c r="K11" s="12" t="s">
        <v>90</v>
      </c>
      <c r="L11" s="13">
        <v>23</v>
      </c>
      <c r="M11" s="14">
        <v>22</v>
      </c>
      <c r="N11" s="14"/>
      <c r="O11" s="154" t="s">
        <v>42</v>
      </c>
      <c r="P11" s="93" t="s">
        <v>74</v>
      </c>
      <c r="Q11" s="13">
        <v>12</v>
      </c>
      <c r="R11" s="14">
        <v>8</v>
      </c>
      <c r="S11" s="14">
        <v>4</v>
      </c>
      <c r="T11" s="154"/>
      <c r="U11" s="12"/>
      <c r="V11" s="13"/>
      <c r="W11" s="14"/>
      <c r="X11" s="14"/>
      <c r="Y11" s="17"/>
      <c r="Z11" s="135">
        <f t="shared" si="0"/>
        <v>35</v>
      </c>
      <c r="AA11" s="162">
        <f t="shared" si="1"/>
        <v>30</v>
      </c>
      <c r="AB11" s="161">
        <f t="shared" si="2"/>
        <v>4</v>
      </c>
      <c r="AC11" s="93" t="s">
        <v>42</v>
      </c>
    </row>
    <row r="12" spans="1:29" ht="13.5" customHeight="1" thickBot="1">
      <c r="A12" s="12"/>
      <c r="B12" s="131"/>
      <c r="C12" s="56"/>
      <c r="D12" s="56"/>
      <c r="E12" s="149"/>
      <c r="F12" s="12"/>
      <c r="G12" s="13"/>
      <c r="H12" s="14"/>
      <c r="I12" s="14"/>
      <c r="J12" s="17"/>
      <c r="K12" s="12"/>
      <c r="L12" s="13"/>
      <c r="M12" s="14"/>
      <c r="N12" s="67"/>
      <c r="O12" s="154"/>
      <c r="P12" s="93" t="s">
        <v>75</v>
      </c>
      <c r="Q12" s="13">
        <v>13</v>
      </c>
      <c r="R12" s="14">
        <v>12</v>
      </c>
      <c r="S12" s="14"/>
      <c r="T12" s="154" t="s">
        <v>42</v>
      </c>
      <c r="U12" s="12"/>
      <c r="V12" s="13"/>
      <c r="W12" s="14"/>
      <c r="X12" s="14"/>
      <c r="Y12" s="17"/>
      <c r="Z12" s="135">
        <f t="shared" si="0"/>
        <v>13</v>
      </c>
      <c r="AA12" s="162">
        <f t="shared" si="1"/>
        <v>12</v>
      </c>
      <c r="AB12" s="161">
        <f t="shared" si="2"/>
        <v>0</v>
      </c>
      <c r="AC12" s="93" t="s">
        <v>42</v>
      </c>
    </row>
    <row r="13" spans="1:29" ht="13.5" customHeight="1" thickBot="1">
      <c r="A13" s="12" t="s">
        <v>73</v>
      </c>
      <c r="B13" s="131">
        <v>25</v>
      </c>
      <c r="C13" s="56">
        <v>25</v>
      </c>
      <c r="D13" s="56"/>
      <c r="E13" s="149"/>
      <c r="F13" s="12" t="s">
        <v>84</v>
      </c>
      <c r="G13" s="13">
        <v>23</v>
      </c>
      <c r="H13" s="14">
        <v>23</v>
      </c>
      <c r="I13" s="14"/>
      <c r="J13" s="17"/>
      <c r="K13" s="12"/>
      <c r="L13" s="13"/>
      <c r="M13" s="14"/>
      <c r="N13" s="14"/>
      <c r="O13" s="17"/>
      <c r="P13" s="12"/>
      <c r="Q13" s="13"/>
      <c r="R13" s="14"/>
      <c r="S13" s="14"/>
      <c r="T13" s="17"/>
      <c r="U13" s="12"/>
      <c r="V13" s="13"/>
      <c r="W13" s="14"/>
      <c r="X13" s="14"/>
      <c r="Y13" s="17"/>
      <c r="Z13" s="135">
        <f t="shared" si="0"/>
        <v>48</v>
      </c>
      <c r="AA13" s="162">
        <f t="shared" si="1"/>
        <v>48</v>
      </c>
      <c r="AB13" s="161">
        <f t="shared" si="2"/>
        <v>0</v>
      </c>
      <c r="AC13" s="93"/>
    </row>
    <row r="14" spans="1:29" ht="13.5" customHeight="1" thickBot="1">
      <c r="A14" s="12" t="s">
        <v>83</v>
      </c>
      <c r="B14" s="131">
        <v>26</v>
      </c>
      <c r="C14" s="56">
        <v>24</v>
      </c>
      <c r="D14" s="56"/>
      <c r="E14" s="149" t="s">
        <v>39</v>
      </c>
      <c r="F14" s="93"/>
      <c r="G14" s="13"/>
      <c r="H14" s="14"/>
      <c r="I14" s="14"/>
      <c r="J14" s="17"/>
      <c r="K14" s="93" t="s">
        <v>45</v>
      </c>
      <c r="L14" s="13">
        <v>26</v>
      </c>
      <c r="M14" s="71">
        <v>26</v>
      </c>
      <c r="N14" s="71"/>
      <c r="O14" s="154"/>
      <c r="P14" s="93"/>
      <c r="Q14" s="75"/>
      <c r="R14" s="67"/>
      <c r="S14" s="67"/>
      <c r="T14" s="154"/>
      <c r="U14" s="12"/>
      <c r="V14" s="13"/>
      <c r="W14" s="14"/>
      <c r="X14" s="14"/>
      <c r="Y14" s="17"/>
      <c r="Z14" s="135">
        <f t="shared" si="0"/>
        <v>52</v>
      </c>
      <c r="AA14" s="162">
        <v>51</v>
      </c>
      <c r="AB14" s="161">
        <f t="shared" si="2"/>
        <v>0</v>
      </c>
      <c r="AC14" s="93" t="s">
        <v>39</v>
      </c>
    </row>
    <row r="15" spans="1:29" ht="13.5" customHeight="1" thickBot="1">
      <c r="A15" s="127"/>
      <c r="B15" s="132"/>
      <c r="C15" s="128"/>
      <c r="D15" s="128"/>
      <c r="E15" s="104"/>
      <c r="F15" s="141" t="s">
        <v>49</v>
      </c>
      <c r="G15" s="142">
        <v>25</v>
      </c>
      <c r="H15" s="143">
        <v>25</v>
      </c>
      <c r="I15" s="143"/>
      <c r="J15" s="144"/>
      <c r="K15" s="141" t="s">
        <v>96</v>
      </c>
      <c r="L15" s="142">
        <v>1</v>
      </c>
      <c r="M15" s="145"/>
      <c r="N15" s="145"/>
      <c r="O15" s="155" t="s">
        <v>42</v>
      </c>
      <c r="P15" s="141"/>
      <c r="Q15" s="146"/>
      <c r="R15" s="147"/>
      <c r="S15" s="147"/>
      <c r="T15" s="155"/>
      <c r="U15" s="137"/>
      <c r="V15" s="142"/>
      <c r="W15" s="143"/>
      <c r="X15" s="144"/>
      <c r="Y15" s="144"/>
      <c r="Z15" s="135">
        <f t="shared" si="0"/>
        <v>26</v>
      </c>
      <c r="AA15" s="163">
        <f t="shared" si="1"/>
        <v>25</v>
      </c>
      <c r="AB15" s="168">
        <f t="shared" si="2"/>
        <v>0</v>
      </c>
      <c r="AC15" s="141" t="s">
        <v>42</v>
      </c>
    </row>
    <row r="16" spans="1:29" ht="13.5" customHeight="1" thickBot="1">
      <c r="A16" s="137" t="s">
        <v>85</v>
      </c>
      <c r="B16" s="138">
        <v>25</v>
      </c>
      <c r="C16" s="139">
        <v>24</v>
      </c>
      <c r="D16" s="139"/>
      <c r="E16" s="140" t="s">
        <v>42</v>
      </c>
      <c r="F16" s="153"/>
      <c r="G16" s="118"/>
      <c r="H16" s="21"/>
      <c r="I16" s="21"/>
      <c r="J16" s="23"/>
      <c r="K16" s="153"/>
      <c r="L16" s="118"/>
      <c r="M16" s="152"/>
      <c r="N16" s="152"/>
      <c r="O16" s="156"/>
      <c r="P16" s="153"/>
      <c r="Q16" s="157"/>
      <c r="R16" s="151"/>
      <c r="S16" s="151"/>
      <c r="T16" s="156"/>
      <c r="U16" s="116"/>
      <c r="V16" s="118"/>
      <c r="W16" s="21"/>
      <c r="X16" s="21"/>
      <c r="Y16" s="23"/>
      <c r="Z16" s="135">
        <f t="shared" si="0"/>
        <v>25</v>
      </c>
      <c r="AA16" s="162">
        <v>25</v>
      </c>
      <c r="AB16" s="135"/>
      <c r="AC16" s="153"/>
    </row>
    <row r="17" spans="1:29" s="69" customFormat="1" ht="13.5" customHeight="1" thickBot="1">
      <c r="A17" s="12"/>
      <c r="B17" s="131"/>
      <c r="C17" s="56"/>
      <c r="D17" s="56"/>
      <c r="E17" s="17"/>
      <c r="F17" s="12" t="s">
        <v>86</v>
      </c>
      <c r="G17" s="13">
        <v>22</v>
      </c>
      <c r="H17" s="14">
        <v>22</v>
      </c>
      <c r="I17" s="14"/>
      <c r="J17" s="17"/>
      <c r="K17" s="12" t="s">
        <v>80</v>
      </c>
      <c r="L17" s="13">
        <v>20</v>
      </c>
      <c r="M17" s="14">
        <v>19</v>
      </c>
      <c r="N17" s="14"/>
      <c r="O17" s="17" t="s">
        <v>42</v>
      </c>
      <c r="P17" s="12"/>
      <c r="Q17" s="13"/>
      <c r="R17" s="14"/>
      <c r="S17" s="14"/>
      <c r="T17" s="17"/>
      <c r="U17" s="12"/>
      <c r="V17" s="13"/>
      <c r="W17" s="14"/>
      <c r="X17" s="14"/>
      <c r="Y17" s="17"/>
      <c r="Z17" s="135">
        <f t="shared" si="0"/>
        <v>42</v>
      </c>
      <c r="AA17" s="164">
        <f t="shared" si="1"/>
        <v>41</v>
      </c>
      <c r="AB17" s="161">
        <f t="shared" si="2"/>
        <v>0</v>
      </c>
      <c r="AC17" s="93" t="s">
        <v>42</v>
      </c>
    </row>
    <row r="18" spans="1:29" s="69" customFormat="1" ht="13.5" customHeight="1" thickBot="1">
      <c r="A18" s="12" t="s">
        <v>76</v>
      </c>
      <c r="B18" s="131">
        <v>25</v>
      </c>
      <c r="C18" s="56">
        <v>25</v>
      </c>
      <c r="D18" s="56"/>
      <c r="E18" s="103"/>
      <c r="F18" s="92" t="s">
        <v>79</v>
      </c>
      <c r="G18" s="83">
        <v>24</v>
      </c>
      <c r="H18" s="10">
        <v>24</v>
      </c>
      <c r="I18" s="10"/>
      <c r="J18" s="89"/>
      <c r="K18" s="92" t="s">
        <v>89</v>
      </c>
      <c r="L18" s="83">
        <v>24</v>
      </c>
      <c r="M18" s="10">
        <v>23</v>
      </c>
      <c r="N18" s="10"/>
      <c r="O18" s="89" t="s">
        <v>42</v>
      </c>
      <c r="P18" s="92"/>
      <c r="Q18" s="83"/>
      <c r="R18" s="10"/>
      <c r="S18" s="10"/>
      <c r="T18" s="89"/>
      <c r="U18" s="92"/>
      <c r="V18" s="83"/>
      <c r="W18" s="10"/>
      <c r="X18" s="89"/>
      <c r="Y18" s="89"/>
      <c r="Z18" s="135">
        <f t="shared" si="0"/>
        <v>73</v>
      </c>
      <c r="AA18" s="165">
        <f t="shared" si="1"/>
        <v>72</v>
      </c>
      <c r="AB18" s="150">
        <f t="shared" si="2"/>
        <v>0</v>
      </c>
      <c r="AC18" s="169" t="s">
        <v>42</v>
      </c>
    </row>
    <row r="19" spans="1:29" ht="13.5" customHeight="1" thickBot="1">
      <c r="A19" s="77"/>
      <c r="B19" s="133"/>
      <c r="C19" s="80"/>
      <c r="D19" s="80"/>
      <c r="E19" s="104"/>
      <c r="F19" s="77"/>
      <c r="G19" s="78"/>
      <c r="H19" s="79"/>
      <c r="I19" s="79"/>
      <c r="J19" s="121"/>
      <c r="K19" s="12" t="s">
        <v>87</v>
      </c>
      <c r="L19" s="13">
        <v>24</v>
      </c>
      <c r="M19" s="14">
        <v>24</v>
      </c>
      <c r="N19" s="14"/>
      <c r="O19" s="17"/>
      <c r="P19" s="77" t="s">
        <v>88</v>
      </c>
      <c r="Q19" s="13">
        <v>23</v>
      </c>
      <c r="R19" s="14">
        <v>23</v>
      </c>
      <c r="S19" s="14"/>
      <c r="T19" s="17"/>
      <c r="U19" s="158"/>
      <c r="V19" s="13"/>
      <c r="W19" s="14"/>
      <c r="X19" s="17"/>
      <c r="Y19" s="17"/>
      <c r="Z19" s="135">
        <f t="shared" si="0"/>
        <v>47</v>
      </c>
      <c r="AA19" s="162">
        <f t="shared" si="1"/>
        <v>47</v>
      </c>
      <c r="AB19" s="150">
        <f t="shared" si="2"/>
        <v>0</v>
      </c>
      <c r="AC19" s="93"/>
    </row>
    <row r="20" spans="1:29" s="19" customFormat="1" ht="13.5" customHeight="1" thickBot="1">
      <c r="A20" s="122" t="s">
        <v>24</v>
      </c>
      <c r="B20" s="129">
        <f>SUM(B5:B19)</f>
        <v>218</v>
      </c>
      <c r="C20" s="76">
        <f>SUM(C5:C19)</f>
        <v>215</v>
      </c>
      <c r="D20" s="76"/>
      <c r="E20" s="134" t="s">
        <v>39</v>
      </c>
      <c r="F20" s="122"/>
      <c r="G20" s="129">
        <f>SUM(G5:G19)</f>
        <v>204</v>
      </c>
      <c r="H20" s="76">
        <f>SUM(H5:H19)</f>
        <v>204</v>
      </c>
      <c r="I20" s="76"/>
      <c r="J20" s="134"/>
      <c r="K20" s="122"/>
      <c r="L20" s="129">
        <f>SUM(L5:L19)</f>
        <v>224</v>
      </c>
      <c r="M20" s="76">
        <f>SUM(M5:M19)</f>
        <v>219</v>
      </c>
      <c r="N20" s="76">
        <f>SUM(N5:N19)</f>
        <v>0</v>
      </c>
      <c r="O20" s="134" t="s">
        <v>102</v>
      </c>
      <c r="P20" s="122"/>
      <c r="Q20" s="129">
        <f>SUM(Q5:Q19)</f>
        <v>154</v>
      </c>
      <c r="R20" s="76">
        <f>SUM(R5:R19)</f>
        <v>148</v>
      </c>
      <c r="S20" s="76">
        <v>5</v>
      </c>
      <c r="T20" s="122" t="s">
        <v>42</v>
      </c>
      <c r="U20" s="122"/>
      <c r="V20" s="129">
        <f>SUM(V5:V19)</f>
        <v>0</v>
      </c>
      <c r="W20" s="76">
        <f>SUM(W5:W19)</f>
        <v>0</v>
      </c>
      <c r="X20" s="76"/>
      <c r="Y20" s="134"/>
      <c r="Z20" s="136">
        <f>SUM(Z5:Z19)</f>
        <v>800</v>
      </c>
      <c r="AA20" s="136">
        <f>SUM(AA5:AA19)</f>
        <v>788</v>
      </c>
      <c r="AB20" s="136">
        <f>SUM(AB5:AB19)</f>
        <v>4</v>
      </c>
      <c r="AC20" s="122" t="s">
        <v>103</v>
      </c>
    </row>
    <row r="21" spans="1:30" ht="13.5" customHeight="1" thickBot="1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</row>
    <row r="22" spans="1:29" ht="13.5" customHeight="1" thickBot="1">
      <c r="A22" s="20" t="s">
        <v>77</v>
      </c>
      <c r="B22" s="21">
        <v>25</v>
      </c>
      <c r="C22" s="21">
        <v>25</v>
      </c>
      <c r="D22" s="21"/>
      <c r="E22" s="22"/>
      <c r="F22" s="20" t="s">
        <v>25</v>
      </c>
      <c r="G22" s="21">
        <v>24</v>
      </c>
      <c r="H22" s="21">
        <v>24</v>
      </c>
      <c r="I22" s="21"/>
      <c r="J22" s="22"/>
      <c r="K22" s="20" t="s">
        <v>26</v>
      </c>
      <c r="L22" s="21"/>
      <c r="M22" s="21"/>
      <c r="N22" s="21"/>
      <c r="O22" s="22"/>
      <c r="P22" s="20"/>
      <c r="Q22" s="21"/>
      <c r="R22" s="21"/>
      <c r="S22" s="21"/>
      <c r="T22" s="22"/>
      <c r="U22" s="20"/>
      <c r="V22" s="21"/>
      <c r="W22" s="21"/>
      <c r="X22" s="21"/>
      <c r="Y22" s="23"/>
      <c r="Z22" s="170">
        <f aca="true" t="shared" si="3" ref="Z22:AA24">B22+G22+L22</f>
        <v>49</v>
      </c>
      <c r="AA22" s="135">
        <f t="shared" si="3"/>
        <v>49</v>
      </c>
      <c r="AB22" s="175"/>
      <c r="AC22" s="167"/>
    </row>
    <row r="23" spans="1:29" ht="13.5" customHeight="1" thickBot="1">
      <c r="A23" s="16" t="s">
        <v>27</v>
      </c>
      <c r="B23" s="14">
        <v>23</v>
      </c>
      <c r="C23" s="14">
        <v>23</v>
      </c>
      <c r="D23" s="14"/>
      <c r="E23" s="15"/>
      <c r="F23" s="16" t="s">
        <v>28</v>
      </c>
      <c r="G23" s="14">
        <v>23</v>
      </c>
      <c r="H23" s="14">
        <v>23</v>
      </c>
      <c r="I23" s="14"/>
      <c r="J23" s="15"/>
      <c r="K23" s="16" t="s">
        <v>29</v>
      </c>
      <c r="L23" s="14">
        <v>24</v>
      </c>
      <c r="M23" s="14">
        <v>24</v>
      </c>
      <c r="N23" s="14"/>
      <c r="O23" s="15"/>
      <c r="P23" s="16"/>
      <c r="Q23" s="14"/>
      <c r="R23" s="14"/>
      <c r="S23" s="14"/>
      <c r="T23" s="15"/>
      <c r="U23" s="16"/>
      <c r="V23" s="14"/>
      <c r="W23" s="14"/>
      <c r="X23" s="14"/>
      <c r="Y23" s="17"/>
      <c r="Z23" s="170">
        <f t="shared" si="3"/>
        <v>70</v>
      </c>
      <c r="AA23" s="135">
        <f t="shared" si="3"/>
        <v>70</v>
      </c>
      <c r="AB23" s="176"/>
      <c r="AC23" s="166"/>
    </row>
    <row r="24" spans="1:29" ht="13.5" customHeight="1" thickBot="1">
      <c r="A24" s="16" t="s">
        <v>46</v>
      </c>
      <c r="B24" s="14">
        <v>25</v>
      </c>
      <c r="C24" s="14">
        <v>25</v>
      </c>
      <c r="D24" s="14"/>
      <c r="E24" s="15"/>
      <c r="F24" s="16" t="s">
        <v>54</v>
      </c>
      <c r="G24" s="14">
        <v>19</v>
      </c>
      <c r="H24" s="14">
        <v>18</v>
      </c>
      <c r="I24" s="14"/>
      <c r="J24" s="15" t="s">
        <v>42</v>
      </c>
      <c r="K24" s="16" t="s">
        <v>78</v>
      </c>
      <c r="L24" s="14">
        <v>19</v>
      </c>
      <c r="M24" s="14">
        <v>19</v>
      </c>
      <c r="N24" s="14"/>
      <c r="O24" s="15"/>
      <c r="P24" s="16"/>
      <c r="Q24" s="14"/>
      <c r="R24" s="14"/>
      <c r="S24" s="14"/>
      <c r="T24" s="15"/>
      <c r="U24" s="16"/>
      <c r="V24" s="14"/>
      <c r="W24" s="14"/>
      <c r="X24" s="14"/>
      <c r="Y24" s="17"/>
      <c r="Z24" s="170">
        <f t="shared" si="3"/>
        <v>63</v>
      </c>
      <c r="AA24" s="135">
        <f t="shared" si="3"/>
        <v>62</v>
      </c>
      <c r="AB24" s="176"/>
      <c r="AC24" s="166" t="s">
        <v>42</v>
      </c>
    </row>
    <row r="25" spans="1:29" ht="13.5" customHeight="1" thickBot="1">
      <c r="A25" s="24"/>
      <c r="B25" s="25"/>
      <c r="C25" s="25"/>
      <c r="D25" s="25"/>
      <c r="E25" s="26"/>
      <c r="F25" s="24"/>
      <c r="G25" s="25"/>
      <c r="H25" s="25"/>
      <c r="I25" s="25"/>
      <c r="J25" s="26"/>
      <c r="K25" s="24"/>
      <c r="L25" s="25"/>
      <c r="M25" s="25"/>
      <c r="N25" s="25"/>
      <c r="O25" s="26"/>
      <c r="P25" s="24"/>
      <c r="Q25" s="25"/>
      <c r="R25" s="25"/>
      <c r="S25" s="25"/>
      <c r="T25" s="26"/>
      <c r="U25" s="24"/>
      <c r="V25" s="25"/>
      <c r="W25" s="25"/>
      <c r="X25" s="25"/>
      <c r="Y25" s="27"/>
      <c r="Z25" s="170"/>
      <c r="AA25" s="135"/>
      <c r="AB25" s="177"/>
      <c r="AC25" s="173"/>
    </row>
    <row r="26" spans="1:29" ht="13.5" customHeight="1" thickBot="1">
      <c r="A26" s="28" t="s">
        <v>30</v>
      </c>
      <c r="B26" s="29">
        <f>SUM(B22:B25)</f>
        <v>73</v>
      </c>
      <c r="C26" s="29">
        <f>SUM(C22:C25)</f>
        <v>73</v>
      </c>
      <c r="D26" s="29"/>
      <c r="E26" s="30" t="s">
        <v>42</v>
      </c>
      <c r="F26" s="28"/>
      <c r="G26" s="29">
        <v>65</v>
      </c>
      <c r="H26" s="29">
        <v>65</v>
      </c>
      <c r="I26" s="29"/>
      <c r="J26" s="30"/>
      <c r="K26" s="31"/>
      <c r="L26" s="29">
        <f>L22+L23+L24</f>
        <v>43</v>
      </c>
      <c r="M26" s="29">
        <f>M22+M23+M24</f>
        <v>43</v>
      </c>
      <c r="N26" s="29"/>
      <c r="O26" s="30"/>
      <c r="P26" s="28"/>
      <c r="Q26" s="29"/>
      <c r="R26" s="29"/>
      <c r="S26" s="29"/>
      <c r="T26" s="30"/>
      <c r="U26" s="28"/>
      <c r="V26" s="29"/>
      <c r="W26" s="29"/>
      <c r="X26" s="29"/>
      <c r="Y26" s="32"/>
      <c r="Z26" s="171">
        <f>SUM(Z22:Z25)</f>
        <v>182</v>
      </c>
      <c r="AA26" s="172">
        <f>SUM(AA22:AA24)</f>
        <v>181</v>
      </c>
      <c r="AB26" s="172"/>
      <c r="AC26" s="174" t="s">
        <v>42</v>
      </c>
    </row>
    <row r="27" spans="1:29" s="19" customFormat="1" ht="13.5" customHeight="1" thickBot="1">
      <c r="A27" s="197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9"/>
    </row>
    <row r="28" spans="1:29" s="40" customFormat="1" ht="13.5" thickBot="1">
      <c r="A28" s="33" t="s">
        <v>31</v>
      </c>
      <c r="B28" s="34">
        <f>SUM(B20,B26,)</f>
        <v>291</v>
      </c>
      <c r="C28" s="34">
        <f>SUM(C20,C26,)</f>
        <v>288</v>
      </c>
      <c r="D28" s="34">
        <f>SUM(D20,D26,)</f>
        <v>0</v>
      </c>
      <c r="E28" s="35">
        <f>SUM(E20,E26,)</f>
        <v>0</v>
      </c>
      <c r="F28" s="36"/>
      <c r="G28" s="34">
        <f>SUM(G20,G26,)</f>
        <v>269</v>
      </c>
      <c r="H28" s="34">
        <f>SUM(H20,H26,)</f>
        <v>269</v>
      </c>
      <c r="I28" s="34">
        <f>SUM(I20,I26,)</f>
        <v>0</v>
      </c>
      <c r="J28" s="35">
        <f>SUM(J20,J26,)</f>
        <v>0</v>
      </c>
      <c r="K28" s="36"/>
      <c r="L28" s="34">
        <f>SUM(L20,L26,)</f>
        <v>267</v>
      </c>
      <c r="M28" s="34">
        <f>SUM(M20,M26,)</f>
        <v>262</v>
      </c>
      <c r="N28" s="34">
        <f>SUM(N20,N26,)</f>
        <v>0</v>
      </c>
      <c r="O28" s="35">
        <f>SUM(O20,O26,)</f>
        <v>0</v>
      </c>
      <c r="P28" s="36"/>
      <c r="Q28" s="34">
        <f>SUM(Q20)</f>
        <v>154</v>
      </c>
      <c r="R28" s="34">
        <f>SUM(R20)</f>
        <v>148</v>
      </c>
      <c r="S28" s="34">
        <f>SUM(S20)</f>
        <v>5</v>
      </c>
      <c r="T28" s="35">
        <f>SUM(T20)</f>
        <v>0</v>
      </c>
      <c r="U28" s="37"/>
      <c r="V28" s="34">
        <f>SUM(V20)</f>
        <v>0</v>
      </c>
      <c r="W28" s="34">
        <f>SUM(W20)</f>
        <v>0</v>
      </c>
      <c r="X28" s="34">
        <f>SUM(X20)</f>
        <v>0</v>
      </c>
      <c r="Y28" s="38">
        <f>SUM(Y20)</f>
        <v>0</v>
      </c>
      <c r="Z28" s="39">
        <f>Z20+Z26</f>
        <v>982</v>
      </c>
      <c r="AA28" s="39">
        <f>AA20+AA26</f>
        <v>969</v>
      </c>
      <c r="AB28" s="39">
        <f>AB20+AB26</f>
        <v>4</v>
      </c>
      <c r="AC28" s="35" t="s">
        <v>108</v>
      </c>
    </row>
    <row r="29" spans="1:29" s="40" customFormat="1" ht="12.75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</row>
    <row r="30" spans="1:29" ht="13.5" customHeight="1" thickBot="1">
      <c r="A30" s="47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48"/>
    </row>
    <row r="31" spans="1:29" ht="15">
      <c r="A31" s="220" t="s">
        <v>2</v>
      </c>
      <c r="B31" s="214" t="s">
        <v>3</v>
      </c>
      <c r="C31" s="193" t="s">
        <v>4</v>
      </c>
      <c r="D31" s="190"/>
      <c r="E31" s="206" t="s">
        <v>5</v>
      </c>
      <c r="F31" s="216" t="s">
        <v>6</v>
      </c>
      <c r="G31" s="214" t="s">
        <v>3</v>
      </c>
      <c r="H31" s="193" t="s">
        <v>4</v>
      </c>
      <c r="I31" s="190"/>
      <c r="J31" s="210" t="s">
        <v>5</v>
      </c>
      <c r="K31" s="216" t="s">
        <v>33</v>
      </c>
      <c r="L31" s="214" t="s">
        <v>3</v>
      </c>
      <c r="M31" s="193" t="s">
        <v>4</v>
      </c>
      <c r="N31" s="190"/>
      <c r="O31" s="206" t="s">
        <v>5</v>
      </c>
      <c r="P31" s="216" t="s">
        <v>8</v>
      </c>
      <c r="Q31" s="214" t="s">
        <v>3</v>
      </c>
      <c r="R31" s="193" t="s">
        <v>4</v>
      </c>
      <c r="S31" s="190"/>
      <c r="T31" s="210" t="s">
        <v>5</v>
      </c>
      <c r="U31" s="216"/>
      <c r="V31" s="214"/>
      <c r="W31" s="192"/>
      <c r="X31" s="192"/>
      <c r="Y31" s="210"/>
      <c r="Z31" s="222" t="s">
        <v>10</v>
      </c>
      <c r="AA31" s="192" t="s">
        <v>4</v>
      </c>
      <c r="AB31" s="192"/>
      <c r="AC31" s="203" t="s">
        <v>5</v>
      </c>
    </row>
    <row r="32" spans="1:29" ht="15.75" thickBot="1">
      <c r="A32" s="221"/>
      <c r="B32" s="215"/>
      <c r="C32" s="88" t="s">
        <v>11</v>
      </c>
      <c r="D32" s="88" t="s">
        <v>12</v>
      </c>
      <c r="E32" s="207"/>
      <c r="F32" s="217"/>
      <c r="G32" s="215"/>
      <c r="H32" s="88" t="s">
        <v>11</v>
      </c>
      <c r="I32" s="88" t="s">
        <v>12</v>
      </c>
      <c r="J32" s="211"/>
      <c r="K32" s="217"/>
      <c r="L32" s="215"/>
      <c r="M32" s="88" t="s">
        <v>11</v>
      </c>
      <c r="N32" s="88" t="s">
        <v>12</v>
      </c>
      <c r="O32" s="207"/>
      <c r="P32" s="217"/>
      <c r="Q32" s="215"/>
      <c r="R32" s="88" t="s">
        <v>11</v>
      </c>
      <c r="S32" s="88" t="s">
        <v>12</v>
      </c>
      <c r="T32" s="211"/>
      <c r="U32" s="217"/>
      <c r="V32" s="215"/>
      <c r="W32" s="205"/>
      <c r="X32" s="205"/>
      <c r="Y32" s="211"/>
      <c r="Z32" s="223"/>
      <c r="AA32" s="88" t="s">
        <v>11</v>
      </c>
      <c r="AB32" s="88" t="s">
        <v>12</v>
      </c>
      <c r="AC32" s="204"/>
    </row>
    <row r="33" spans="1:29" ht="15">
      <c r="A33" s="9" t="s">
        <v>101</v>
      </c>
      <c r="B33" s="10">
        <v>8</v>
      </c>
      <c r="C33" s="10"/>
      <c r="D33" s="10">
        <v>8</v>
      </c>
      <c r="E33" s="82"/>
      <c r="F33" s="9" t="s">
        <v>34</v>
      </c>
      <c r="G33" s="10">
        <v>10</v>
      </c>
      <c r="H33" s="10"/>
      <c r="I33" s="10">
        <v>10</v>
      </c>
      <c r="J33" s="11"/>
      <c r="K33" s="9" t="s">
        <v>35</v>
      </c>
      <c r="L33" s="10">
        <v>6</v>
      </c>
      <c r="M33" s="10"/>
      <c r="N33" s="10">
        <v>6</v>
      </c>
      <c r="O33" s="89"/>
      <c r="P33" s="9" t="s">
        <v>40</v>
      </c>
      <c r="Q33" s="84">
        <v>13</v>
      </c>
      <c r="R33" s="84">
        <v>13</v>
      </c>
      <c r="S33" s="84"/>
      <c r="T33" s="11"/>
      <c r="U33" s="9"/>
      <c r="V33" s="10"/>
      <c r="W33" s="10"/>
      <c r="X33" s="10"/>
      <c r="Y33" s="11"/>
      <c r="Z33" s="85">
        <f>B33+G33+L33+Q33</f>
        <v>37</v>
      </c>
      <c r="AA33" s="86">
        <f>Q33</f>
        <v>13</v>
      </c>
      <c r="AB33" s="86">
        <f>D33+I33+N33+S33</f>
        <v>24</v>
      </c>
      <c r="AC33" s="87"/>
    </row>
    <row r="34" spans="1:29" ht="15">
      <c r="A34" s="9" t="s">
        <v>83</v>
      </c>
      <c r="B34" s="10">
        <v>8</v>
      </c>
      <c r="C34" s="10"/>
      <c r="D34" s="10">
        <v>8</v>
      </c>
      <c r="E34" s="82"/>
      <c r="F34" s="181"/>
      <c r="G34" s="143"/>
      <c r="H34" s="143"/>
      <c r="I34" s="143"/>
      <c r="J34" s="182"/>
      <c r="K34" s="9"/>
      <c r="L34" s="10"/>
      <c r="M34" s="10"/>
      <c r="N34" s="10"/>
      <c r="O34" s="89"/>
      <c r="P34" s="9"/>
      <c r="Q34" s="84"/>
      <c r="R34" s="84"/>
      <c r="S34" s="84"/>
      <c r="T34" s="11"/>
      <c r="U34" s="9"/>
      <c r="V34" s="10"/>
      <c r="W34" s="10"/>
      <c r="X34" s="10"/>
      <c r="Y34" s="11"/>
      <c r="Z34" s="85">
        <f>B34+G34+L34+Q34</f>
        <v>8</v>
      </c>
      <c r="AA34" s="86"/>
      <c r="AB34" s="86">
        <f>D34+I34+N34+S34</f>
        <v>8</v>
      </c>
      <c r="AC34" s="87"/>
    </row>
    <row r="35" spans="1:29" ht="15">
      <c r="A35" s="16" t="s">
        <v>61</v>
      </c>
      <c r="B35" s="14">
        <v>26</v>
      </c>
      <c r="C35" s="14"/>
      <c r="D35" s="14">
        <v>26</v>
      </c>
      <c r="E35" s="17"/>
      <c r="F35" s="24" t="s">
        <v>43</v>
      </c>
      <c r="G35" s="25">
        <v>27</v>
      </c>
      <c r="H35" s="25"/>
      <c r="I35" s="25">
        <v>27</v>
      </c>
      <c r="J35" s="26"/>
      <c r="K35" s="16" t="s">
        <v>47</v>
      </c>
      <c r="L35" s="14">
        <v>22</v>
      </c>
      <c r="M35" s="14"/>
      <c r="N35" s="14">
        <v>22</v>
      </c>
      <c r="O35" s="17"/>
      <c r="P35" s="16" t="s">
        <v>56</v>
      </c>
      <c r="Q35" s="14">
        <v>24</v>
      </c>
      <c r="R35" s="14">
        <v>24</v>
      </c>
      <c r="S35" s="14"/>
      <c r="T35" s="15"/>
      <c r="U35" s="16"/>
      <c r="V35" s="14"/>
      <c r="W35" s="14"/>
      <c r="X35" s="14"/>
      <c r="Y35" s="15"/>
      <c r="Z35" s="85">
        <f>B35+G35+L35+Q35</f>
        <v>99</v>
      </c>
      <c r="AA35" s="86">
        <f>Q35</f>
        <v>24</v>
      </c>
      <c r="AB35" s="86">
        <f>D35+I35+N35+S35</f>
        <v>75</v>
      </c>
      <c r="AC35" s="18"/>
    </row>
    <row r="36" spans="1:29" ht="15.75" thickBot="1">
      <c r="A36" s="16" t="s">
        <v>62</v>
      </c>
      <c r="B36" s="14">
        <v>26</v>
      </c>
      <c r="C36" s="14"/>
      <c r="D36" s="14">
        <v>26</v>
      </c>
      <c r="E36" s="17"/>
      <c r="F36" s="16" t="s">
        <v>44</v>
      </c>
      <c r="G36" s="14">
        <v>27</v>
      </c>
      <c r="H36" s="14"/>
      <c r="I36" s="14">
        <v>27</v>
      </c>
      <c r="J36" s="15"/>
      <c r="K36" s="16" t="s">
        <v>48</v>
      </c>
      <c r="L36" s="14">
        <v>24</v>
      </c>
      <c r="M36" s="14"/>
      <c r="N36" s="14">
        <v>24</v>
      </c>
      <c r="O36" s="17"/>
      <c r="P36" s="16" t="s">
        <v>57</v>
      </c>
      <c r="Q36" s="57">
        <v>21</v>
      </c>
      <c r="R36" s="57"/>
      <c r="S36" s="57">
        <v>21</v>
      </c>
      <c r="T36" s="15"/>
      <c r="U36" s="16"/>
      <c r="V36" s="14"/>
      <c r="W36" s="14"/>
      <c r="X36" s="14"/>
      <c r="Y36" s="15"/>
      <c r="Z36" s="85">
        <f>B36+G36+L36+Q36</f>
        <v>98</v>
      </c>
      <c r="AA36" s="86"/>
      <c r="AB36" s="86">
        <f>D36+I36+N36+S36</f>
        <v>98</v>
      </c>
      <c r="AC36" s="18"/>
    </row>
    <row r="37" spans="1:29" ht="15.75" thickBot="1">
      <c r="A37" s="42" t="s">
        <v>36</v>
      </c>
      <c r="B37" s="43">
        <f>SUM(B33:B36)</f>
        <v>68</v>
      </c>
      <c r="C37" s="43"/>
      <c r="D37" s="43">
        <f>SUM(D33:D36)</f>
        <v>68</v>
      </c>
      <c r="E37" s="43"/>
      <c r="F37" s="43"/>
      <c r="G37" s="43">
        <f>SUM(G33:G36)</f>
        <v>64</v>
      </c>
      <c r="H37" s="43"/>
      <c r="I37" s="43">
        <f>SUM(I33:I36)</f>
        <v>64</v>
      </c>
      <c r="J37" s="43"/>
      <c r="K37" s="106"/>
      <c r="L37" s="106">
        <f>SUM(L33:L36)</f>
        <v>52</v>
      </c>
      <c r="M37" s="106"/>
      <c r="N37" s="106">
        <f>SUM(N33:N36)</f>
        <v>52</v>
      </c>
      <c r="O37" s="107"/>
      <c r="P37" s="44"/>
      <c r="Q37" s="43">
        <f>SUM(Q33:Q36)</f>
        <v>58</v>
      </c>
      <c r="R37" s="43">
        <f>SUM(R33:R36)</f>
        <v>37</v>
      </c>
      <c r="S37" s="43">
        <f>SUM(S33:S36)</f>
        <v>21</v>
      </c>
      <c r="T37" s="70"/>
      <c r="U37" s="44"/>
      <c r="V37" s="43"/>
      <c r="W37" s="43"/>
      <c r="X37" s="43"/>
      <c r="Y37" s="70"/>
      <c r="Z37" s="72">
        <f>SUM(Z33:Z36)</f>
        <v>242</v>
      </c>
      <c r="AA37" s="72">
        <f>SUM(AA33:AA36)</f>
        <v>37</v>
      </c>
      <c r="AB37" s="72">
        <f>SUM(AB33:AB36)</f>
        <v>205</v>
      </c>
      <c r="AC37" s="70"/>
    </row>
    <row r="38" spans="1:29" ht="15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5"/>
    </row>
    <row r="39" spans="1:29" ht="14.25" customHeight="1" thickBot="1">
      <c r="A39" s="212" t="s">
        <v>37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3"/>
    </row>
    <row r="40" spans="1:29" ht="15">
      <c r="A40" s="208" t="s">
        <v>2</v>
      </c>
      <c r="B40" s="214" t="s">
        <v>3</v>
      </c>
      <c r="C40" s="193" t="s">
        <v>4</v>
      </c>
      <c r="D40" s="190"/>
      <c r="E40" s="210" t="s">
        <v>5</v>
      </c>
      <c r="F40" s="208" t="s">
        <v>6</v>
      </c>
      <c r="G40" s="214" t="s">
        <v>3</v>
      </c>
      <c r="H40" s="193" t="s">
        <v>4</v>
      </c>
      <c r="I40" s="190"/>
      <c r="J40" s="210" t="s">
        <v>5</v>
      </c>
      <c r="K40" s="208" t="s">
        <v>7</v>
      </c>
      <c r="L40" s="214" t="s">
        <v>3</v>
      </c>
      <c r="M40" s="193" t="s">
        <v>4</v>
      </c>
      <c r="N40" s="190"/>
      <c r="O40" s="206" t="s">
        <v>5</v>
      </c>
      <c r="P40" s="208" t="s">
        <v>8</v>
      </c>
      <c r="Q40" s="214" t="s">
        <v>3</v>
      </c>
      <c r="R40" s="193" t="s">
        <v>4</v>
      </c>
      <c r="S40" s="190"/>
      <c r="T40" s="210" t="s">
        <v>5</v>
      </c>
      <c r="U40" s="208"/>
      <c r="V40" s="192"/>
      <c r="W40" s="192"/>
      <c r="X40" s="192"/>
      <c r="Y40" s="7"/>
      <c r="Z40" s="216" t="s">
        <v>10</v>
      </c>
      <c r="AA40" s="193" t="s">
        <v>4</v>
      </c>
      <c r="AB40" s="190"/>
      <c r="AC40" s="203" t="s">
        <v>5</v>
      </c>
    </row>
    <row r="41" spans="1:29" ht="15.75" thickBot="1">
      <c r="A41" s="209"/>
      <c r="B41" s="215"/>
      <c r="C41" s="88" t="s">
        <v>11</v>
      </c>
      <c r="D41" s="88" t="s">
        <v>12</v>
      </c>
      <c r="E41" s="211"/>
      <c r="F41" s="209"/>
      <c r="G41" s="215"/>
      <c r="H41" s="88" t="s">
        <v>11</v>
      </c>
      <c r="I41" s="88" t="s">
        <v>12</v>
      </c>
      <c r="J41" s="211"/>
      <c r="K41" s="209"/>
      <c r="L41" s="215"/>
      <c r="M41" s="88" t="s">
        <v>11</v>
      </c>
      <c r="N41" s="88" t="s">
        <v>12</v>
      </c>
      <c r="O41" s="207"/>
      <c r="P41" s="209"/>
      <c r="Q41" s="215"/>
      <c r="R41" s="88" t="s">
        <v>11</v>
      </c>
      <c r="S41" s="88" t="s">
        <v>12</v>
      </c>
      <c r="T41" s="211"/>
      <c r="U41" s="209"/>
      <c r="V41" s="205"/>
      <c r="W41" s="8"/>
      <c r="X41" s="8"/>
      <c r="Y41" s="81"/>
      <c r="Z41" s="217"/>
      <c r="AA41" s="88" t="s">
        <v>11</v>
      </c>
      <c r="AB41" s="88" t="s">
        <v>12</v>
      </c>
      <c r="AC41" s="204"/>
    </row>
    <row r="42" spans="1:29" ht="15">
      <c r="A42" s="9"/>
      <c r="B42" s="10"/>
      <c r="C42" s="10"/>
      <c r="D42" s="10"/>
      <c r="E42" s="11"/>
      <c r="F42" s="9"/>
      <c r="G42" s="10"/>
      <c r="H42" s="10"/>
      <c r="I42" s="10"/>
      <c r="J42" s="11"/>
      <c r="K42" s="9" t="s">
        <v>19</v>
      </c>
      <c r="L42" s="10">
        <v>9</v>
      </c>
      <c r="M42" s="10"/>
      <c r="N42" s="10">
        <v>9</v>
      </c>
      <c r="O42" s="89"/>
      <c r="P42" s="9" t="s">
        <v>20</v>
      </c>
      <c r="Q42" s="10">
        <v>12</v>
      </c>
      <c r="R42" s="10">
        <v>10</v>
      </c>
      <c r="S42" s="10">
        <v>2</v>
      </c>
      <c r="T42" s="11"/>
      <c r="U42" s="9"/>
      <c r="V42" s="10"/>
      <c r="W42" s="10"/>
      <c r="X42" s="10"/>
      <c r="Y42" s="11"/>
      <c r="Z42" s="90">
        <f aca="true" t="shared" si="4" ref="Z42:AB43">G42+L42+Q42</f>
        <v>21</v>
      </c>
      <c r="AA42" s="91">
        <f t="shared" si="4"/>
        <v>10</v>
      </c>
      <c r="AB42" s="91">
        <f t="shared" si="4"/>
        <v>11</v>
      </c>
      <c r="AC42" s="87"/>
    </row>
    <row r="43" spans="1:29" ht="15">
      <c r="A43" s="16"/>
      <c r="B43" s="14"/>
      <c r="C43" s="14"/>
      <c r="D43" s="14"/>
      <c r="E43" s="15"/>
      <c r="F43" s="16"/>
      <c r="G43" s="14"/>
      <c r="H43" s="14"/>
      <c r="I43" s="14"/>
      <c r="J43" s="15"/>
      <c r="K43" s="16"/>
      <c r="L43" s="14"/>
      <c r="M43" s="14"/>
      <c r="N43" s="14"/>
      <c r="O43" s="17"/>
      <c r="P43" s="16" t="s">
        <v>41</v>
      </c>
      <c r="Q43" s="14">
        <v>22</v>
      </c>
      <c r="R43" s="14">
        <v>15</v>
      </c>
      <c r="S43" s="14">
        <v>7</v>
      </c>
      <c r="T43" s="15"/>
      <c r="U43" s="16"/>
      <c r="V43" s="14"/>
      <c r="W43" s="14"/>
      <c r="X43" s="14"/>
      <c r="Y43" s="15"/>
      <c r="Z43" s="90">
        <f t="shared" si="4"/>
        <v>22</v>
      </c>
      <c r="AA43" s="91">
        <f t="shared" si="4"/>
        <v>15</v>
      </c>
      <c r="AB43" s="91">
        <f t="shared" si="4"/>
        <v>7</v>
      </c>
      <c r="AC43" s="18"/>
    </row>
    <row r="44" spans="1:29" ht="15">
      <c r="A44" s="24"/>
      <c r="B44" s="25"/>
      <c r="C44" s="25"/>
      <c r="D44" s="25"/>
      <c r="E44" s="26"/>
      <c r="F44" s="24"/>
      <c r="G44" s="25"/>
      <c r="H44" s="25"/>
      <c r="I44" s="25"/>
      <c r="J44" s="26"/>
      <c r="K44" s="24"/>
      <c r="L44" s="25"/>
      <c r="M44" s="25"/>
      <c r="N44" s="25"/>
      <c r="O44" s="27"/>
      <c r="P44" s="16"/>
      <c r="Q44" s="14"/>
      <c r="R44" s="14"/>
      <c r="S44" s="14"/>
      <c r="T44" s="26"/>
      <c r="U44" s="24"/>
      <c r="V44" s="25"/>
      <c r="W44" s="25"/>
      <c r="X44" s="25"/>
      <c r="Y44" s="26"/>
      <c r="Z44" s="90"/>
      <c r="AA44" s="91"/>
      <c r="AB44" s="91"/>
      <c r="AC44" s="41"/>
    </row>
    <row r="45" spans="1:29" ht="15.75" thickBot="1">
      <c r="A45" s="52" t="s">
        <v>36</v>
      </c>
      <c r="B45" s="53"/>
      <c r="C45" s="53"/>
      <c r="D45" s="53"/>
      <c r="E45" s="54"/>
      <c r="F45" s="55"/>
      <c r="G45" s="53"/>
      <c r="H45" s="53"/>
      <c r="I45" s="53"/>
      <c r="J45" s="53"/>
      <c r="K45" s="53"/>
      <c r="L45" s="53">
        <f>SUM(L42:L43)</f>
        <v>9</v>
      </c>
      <c r="M45" s="53"/>
      <c r="N45" s="53">
        <f>SUM(N42:N43)</f>
        <v>9</v>
      </c>
      <c r="O45" s="53"/>
      <c r="P45" s="53"/>
      <c r="Q45" s="53">
        <f>SUM(Q42:Q43)</f>
        <v>34</v>
      </c>
      <c r="R45" s="53">
        <f>SUM(R42:R43)</f>
        <v>25</v>
      </c>
      <c r="S45" s="53">
        <f>SUM(S42:S43)</f>
        <v>9</v>
      </c>
      <c r="T45" s="53"/>
      <c r="U45" s="53"/>
      <c r="V45" s="53"/>
      <c r="W45" s="53"/>
      <c r="X45" s="53"/>
      <c r="Y45" s="53"/>
      <c r="Z45" s="105">
        <f>Z42+Z43</f>
        <v>43</v>
      </c>
      <c r="AA45" s="105">
        <f>AA42+AA43</f>
        <v>25</v>
      </c>
      <c r="AB45" s="105">
        <f>AB42+AB43</f>
        <v>18</v>
      </c>
      <c r="AC45" s="105"/>
    </row>
    <row r="46" spans="1:29" ht="14.25" customHeight="1" thickBo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6"/>
      <c r="U46" s="218" t="s">
        <v>38</v>
      </c>
      <c r="V46" s="219"/>
      <c r="W46" s="219"/>
      <c r="X46" s="219"/>
      <c r="Y46" s="49"/>
      <c r="Z46" s="50">
        <f>Z28+Z37+Z45</f>
        <v>1267</v>
      </c>
      <c r="AA46" s="50">
        <f>AA20+AA26+AA37+AA45</f>
        <v>1031</v>
      </c>
      <c r="AB46" s="50">
        <f>AB20+AB26+AB37+AB45</f>
        <v>227</v>
      </c>
      <c r="AC46" s="51" t="s">
        <v>108</v>
      </c>
    </row>
    <row r="47" spans="27:29" ht="15">
      <c r="AA47" s="6"/>
      <c r="AB47" s="6"/>
      <c r="AC47" s="6"/>
    </row>
    <row r="48" spans="2:28" ht="15">
      <c r="B48" s="45"/>
      <c r="C48" s="46"/>
      <c r="D48" s="45"/>
      <c r="E48" s="45"/>
      <c r="F48" s="46"/>
      <c r="G48" s="45"/>
      <c r="H48" s="46"/>
      <c r="I48" s="45"/>
      <c r="J48" s="45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Z48" s="73"/>
      <c r="AA48" s="74"/>
      <c r="AB48" s="74"/>
    </row>
  </sheetData>
  <sheetProtection/>
  <mergeCells count="74">
    <mergeCell ref="Q31:Q32"/>
    <mergeCell ref="R31:S31"/>
    <mergeCell ref="U31:U32"/>
    <mergeCell ref="V31:V32"/>
    <mergeCell ref="Y31:Y32"/>
    <mergeCell ref="AC31:AC32"/>
    <mergeCell ref="AA31:AB31"/>
    <mergeCell ref="Z31:Z32"/>
    <mergeCell ref="W31:W32"/>
    <mergeCell ref="X31:X32"/>
    <mergeCell ref="A31:A32"/>
    <mergeCell ref="B31:B32"/>
    <mergeCell ref="E31:E32"/>
    <mergeCell ref="C31:D31"/>
    <mergeCell ref="F31:F32"/>
    <mergeCell ref="K31:K32"/>
    <mergeCell ref="G31:G32"/>
    <mergeCell ref="H31:I31"/>
    <mergeCell ref="J31:J32"/>
    <mergeCell ref="C40:D40"/>
    <mergeCell ref="E40:E41"/>
    <mergeCell ref="H40:I40"/>
    <mergeCell ref="F40:F41"/>
    <mergeCell ref="T40:T41"/>
    <mergeCell ref="T31:T32"/>
    <mergeCell ref="P31:P32"/>
    <mergeCell ref="L31:L32"/>
    <mergeCell ref="M31:N31"/>
    <mergeCell ref="O31:O32"/>
    <mergeCell ref="AA40:AB40"/>
    <mergeCell ref="L40:L41"/>
    <mergeCell ref="W40:X40"/>
    <mergeCell ref="Z40:Z41"/>
    <mergeCell ref="U46:X46"/>
    <mergeCell ref="P40:P41"/>
    <mergeCell ref="Q40:Q41"/>
    <mergeCell ref="R40:S40"/>
    <mergeCell ref="U40:U41"/>
    <mergeCell ref="AC40:AC41"/>
    <mergeCell ref="V40:V41"/>
    <mergeCell ref="O40:O41"/>
    <mergeCell ref="K40:K41"/>
    <mergeCell ref="J40:J41"/>
    <mergeCell ref="A39:AC39"/>
    <mergeCell ref="A40:A41"/>
    <mergeCell ref="B40:B41"/>
    <mergeCell ref="M40:N40"/>
    <mergeCell ref="G40:G41"/>
    <mergeCell ref="A27:AC27"/>
    <mergeCell ref="V3:V4"/>
    <mergeCell ref="W3:X3"/>
    <mergeCell ref="Y3:Y4"/>
    <mergeCell ref="K3:K4"/>
    <mergeCell ref="Q3:Q4"/>
    <mergeCell ref="Z3:Z4"/>
    <mergeCell ref="U3:U4"/>
    <mergeCell ref="AA3:AC3"/>
    <mergeCell ref="H3:I3"/>
    <mergeCell ref="R3:S3"/>
    <mergeCell ref="T3:T4"/>
    <mergeCell ref="O3:O4"/>
    <mergeCell ref="P3:P4"/>
    <mergeCell ref="L3:L4"/>
    <mergeCell ref="M3:N3"/>
    <mergeCell ref="A2:AC2"/>
    <mergeCell ref="A1:W1"/>
    <mergeCell ref="X1:AA1"/>
    <mergeCell ref="A3:A4"/>
    <mergeCell ref="B3:B4"/>
    <mergeCell ref="C3:D3"/>
    <mergeCell ref="E3:E4"/>
    <mergeCell ref="F3:F4"/>
    <mergeCell ref="G3:G4"/>
    <mergeCell ref="J3:J4"/>
  </mergeCells>
  <printOptions/>
  <pageMargins left="0.51" right="0.2362204724409449" top="0.37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6.00390625" style="0" customWidth="1"/>
    <col min="2" max="2" width="22.00390625" style="0" customWidth="1"/>
  </cols>
  <sheetData>
    <row r="1" spans="1:2" s="95" customFormat="1" ht="19.5" thickBot="1">
      <c r="A1" s="102" t="s">
        <v>109</v>
      </c>
      <c r="B1" s="101" t="s">
        <v>55</v>
      </c>
    </row>
    <row r="2" spans="1:2" s="95" customFormat="1" ht="19.5" thickBot="1">
      <c r="A2" s="228" t="s">
        <v>60</v>
      </c>
      <c r="B2" s="228"/>
    </row>
    <row r="3" spans="1:2" ht="18.75">
      <c r="A3" s="224" t="s">
        <v>52</v>
      </c>
      <c r="B3" s="225"/>
    </row>
    <row r="4" spans="1:2" ht="18.75">
      <c r="A4" s="109" t="s">
        <v>18</v>
      </c>
      <c r="B4" s="110">
        <v>4</v>
      </c>
    </row>
    <row r="5" spans="1:2" ht="18.75">
      <c r="A5" s="111" t="s">
        <v>34</v>
      </c>
      <c r="B5" s="112">
        <v>3</v>
      </c>
    </row>
    <row r="6" spans="1:2" ht="18.75">
      <c r="A6" s="111" t="s">
        <v>82</v>
      </c>
      <c r="B6" s="112">
        <v>2</v>
      </c>
    </row>
    <row r="7" spans="1:2" ht="18.75">
      <c r="A7" s="111" t="s">
        <v>95</v>
      </c>
      <c r="B7" s="112">
        <v>4</v>
      </c>
    </row>
    <row r="8" spans="1:2" ht="18.75">
      <c r="A8" s="111" t="s">
        <v>35</v>
      </c>
      <c r="B8" s="112">
        <v>4</v>
      </c>
    </row>
    <row r="9" spans="1:2" ht="18.75">
      <c r="A9" s="111" t="s">
        <v>15</v>
      </c>
      <c r="B9" s="112">
        <v>1</v>
      </c>
    </row>
    <row r="10" spans="1:2" ht="18.75">
      <c r="A10" s="111" t="s">
        <v>22</v>
      </c>
      <c r="B10" s="112">
        <v>4</v>
      </c>
    </row>
    <row r="11" spans="1:2" ht="18.75">
      <c r="A11" s="111" t="s">
        <v>90</v>
      </c>
      <c r="B11" s="112">
        <v>2</v>
      </c>
    </row>
    <row r="12" spans="1:2" ht="18.75">
      <c r="A12" s="100" t="s">
        <v>19</v>
      </c>
      <c r="B12" s="99">
        <v>9</v>
      </c>
    </row>
    <row r="13" spans="1:2" ht="18.75">
      <c r="A13" s="100" t="s">
        <v>20</v>
      </c>
      <c r="B13" s="99">
        <v>8</v>
      </c>
    </row>
    <row r="14" spans="1:2" ht="18.75">
      <c r="A14" s="100" t="s">
        <v>23</v>
      </c>
      <c r="B14" s="99">
        <v>5</v>
      </c>
    </row>
    <row r="15" spans="1:2" ht="19.5" thickBot="1">
      <c r="A15" s="97" t="s">
        <v>40</v>
      </c>
      <c r="B15" s="96">
        <v>4</v>
      </c>
    </row>
    <row r="16" spans="1:2" ht="19.5" thickBot="1">
      <c r="A16" s="226" t="s">
        <v>53</v>
      </c>
      <c r="B16" s="227"/>
    </row>
    <row r="17" spans="1:2" ht="18.75">
      <c r="A17" s="113" t="s">
        <v>71</v>
      </c>
      <c r="B17" s="114">
        <v>3</v>
      </c>
    </row>
    <row r="18" spans="1:2" ht="18.75">
      <c r="A18" s="100" t="s">
        <v>91</v>
      </c>
      <c r="B18" s="96">
        <v>4</v>
      </c>
    </row>
    <row r="19" spans="1:2" ht="18.75">
      <c r="A19" s="100" t="s">
        <v>97</v>
      </c>
      <c r="B19" s="96">
        <v>1</v>
      </c>
    </row>
    <row r="20" spans="1:2" ht="18.75">
      <c r="A20" s="100" t="s">
        <v>98</v>
      </c>
      <c r="B20" s="96">
        <v>2</v>
      </c>
    </row>
    <row r="21" spans="1:2" ht="18.75">
      <c r="A21" s="97" t="s">
        <v>92</v>
      </c>
      <c r="B21" s="96">
        <v>2</v>
      </c>
    </row>
    <row r="22" spans="1:2" ht="18.75">
      <c r="A22" s="97" t="s">
        <v>99</v>
      </c>
      <c r="B22" s="178">
        <v>1</v>
      </c>
    </row>
    <row r="23" spans="1:2" ht="18.75">
      <c r="A23" s="97" t="s">
        <v>100</v>
      </c>
      <c r="B23" s="178">
        <v>5</v>
      </c>
    </row>
    <row r="24" spans="1:2" ht="18.75">
      <c r="A24" s="97" t="s">
        <v>72</v>
      </c>
      <c r="B24" s="178">
        <v>1</v>
      </c>
    </row>
    <row r="25" spans="1:2" ht="19.5" thickBot="1">
      <c r="A25" s="108" t="s">
        <v>93</v>
      </c>
      <c r="B25" s="98">
        <v>5</v>
      </c>
    </row>
    <row r="26" spans="1:2" ht="19.5" thickBot="1">
      <c r="A26" s="179" t="s">
        <v>94</v>
      </c>
      <c r="B26" s="180">
        <f>SUM(B4:B15,B17:B25)</f>
        <v>74</v>
      </c>
    </row>
  </sheetData>
  <sheetProtection/>
  <mergeCells count="3">
    <mergeCell ref="A3:B3"/>
    <mergeCell ref="A16:B16"/>
    <mergeCell ref="A2:B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0"/>
  <sheetViews>
    <sheetView zoomScalePageLayoutView="0" workbookViewId="0" topLeftCell="A1">
      <selection activeCell="A3" sqref="A3:D10"/>
    </sheetView>
  </sheetViews>
  <sheetFormatPr defaultColWidth="9.140625" defaultRowHeight="15"/>
  <cols>
    <col min="1" max="1" width="30.140625" style="0" customWidth="1"/>
    <col min="2" max="2" width="5.421875" style="0" customWidth="1"/>
    <col min="3" max="3" width="8.140625" style="0" customWidth="1"/>
    <col min="4" max="4" width="11.140625" style="0" customWidth="1"/>
  </cols>
  <sheetData>
    <row r="3" spans="1:4" ht="15">
      <c r="A3" s="115"/>
      <c r="B3" s="115"/>
      <c r="C3" s="115" t="s">
        <v>11</v>
      </c>
      <c r="D3" s="115" t="s">
        <v>70</v>
      </c>
    </row>
    <row r="4" spans="1:4" ht="15">
      <c r="A4" s="115" t="s">
        <v>64</v>
      </c>
      <c r="B4" s="115">
        <v>649</v>
      </c>
      <c r="C4" s="115">
        <v>641</v>
      </c>
      <c r="D4" s="115">
        <v>8</v>
      </c>
    </row>
    <row r="5" spans="1:4" ht="15">
      <c r="A5" s="115" t="s">
        <v>65</v>
      </c>
      <c r="B5" s="115">
        <v>193</v>
      </c>
      <c r="C5" s="115">
        <f>B5-D5</f>
        <v>171</v>
      </c>
      <c r="D5" s="115">
        <v>22</v>
      </c>
    </row>
    <row r="6" spans="1:4" ht="15">
      <c r="A6" s="115" t="s">
        <v>66</v>
      </c>
      <c r="B6" s="115">
        <v>112</v>
      </c>
      <c r="C6" s="115">
        <v>112</v>
      </c>
      <c r="D6" s="115"/>
    </row>
    <row r="7" spans="1:4" ht="15">
      <c r="A7" s="115" t="s">
        <v>67</v>
      </c>
      <c r="B7" s="115">
        <v>185</v>
      </c>
      <c r="C7" s="115">
        <v>81</v>
      </c>
      <c r="D7" s="115">
        <v>104</v>
      </c>
    </row>
    <row r="8" spans="1:4" ht="15">
      <c r="A8" s="115" t="s">
        <v>68</v>
      </c>
      <c r="B8" s="115">
        <v>131</v>
      </c>
      <c r="C8" s="115">
        <v>67</v>
      </c>
      <c r="D8" s="115">
        <v>64</v>
      </c>
    </row>
    <row r="9" spans="1:4" ht="15">
      <c r="A9" s="115"/>
      <c r="B9" s="115"/>
      <c r="C9" s="115"/>
      <c r="D9" s="115"/>
    </row>
    <row r="10" spans="1:4" ht="15">
      <c r="A10" s="115" t="s">
        <v>69</v>
      </c>
      <c r="B10" s="115">
        <f>SUM(B4:B8)</f>
        <v>1270</v>
      </c>
      <c r="C10" s="115">
        <f>SUM(C4:C8)</f>
        <v>1072</v>
      </c>
      <c r="D10" s="115">
        <f>SUM(D4:D8)</f>
        <v>198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2019-02-28T10:37:23Z</cp:lastPrinted>
  <dcterms:created xsi:type="dcterms:W3CDTF">2014-02-28T10:09:51Z</dcterms:created>
  <dcterms:modified xsi:type="dcterms:W3CDTF">2019-02-28T10:37:39Z</dcterms:modified>
  <cp:category/>
  <cp:version/>
  <cp:contentType/>
  <cp:contentStatus/>
</cp:coreProperties>
</file>